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5480" windowHeight="11640" tabRatio="823"/>
  </bookViews>
  <sheets>
    <sheet name="읍면동별 세대 및 인구" sheetId="1" r:id="rId1"/>
    <sheet name="65세이상 인구(총괄)" sheetId="6" r:id="rId2"/>
  </sheets>
  <definedNames>
    <definedName name="_xlnm.Print_Area" localSheetId="0">'읍면동별 세대 및 인구'!$A$1:$K$32</definedName>
  </definedNames>
  <calcPr calcId="125725"/>
</workbook>
</file>

<file path=xl/calcChain.xml><?xml version="1.0" encoding="utf-8"?>
<calcChain xmlns="http://schemas.openxmlformats.org/spreadsheetml/2006/main">
  <c r="E11" i="6"/>
  <c r="B11"/>
  <c r="E7" i="1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6"/>
  <c r="D32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6"/>
  <c r="C13"/>
  <c r="B5"/>
  <c r="G5"/>
  <c r="H5"/>
  <c r="J5"/>
  <c r="K5"/>
  <c r="F5" l="1"/>
  <c r="I5"/>
  <c r="D5"/>
  <c r="E5"/>
  <c r="F10"/>
  <c r="I32"/>
  <c r="F32"/>
  <c r="I31"/>
  <c r="F31"/>
  <c r="I30"/>
  <c r="F30"/>
  <c r="I29"/>
  <c r="F29"/>
  <c r="I28"/>
  <c r="F28"/>
  <c r="I27"/>
  <c r="F27"/>
  <c r="I26"/>
  <c r="F26"/>
  <c r="I25"/>
  <c r="F25"/>
  <c r="I24"/>
  <c r="F24"/>
  <c r="I23"/>
  <c r="F23"/>
  <c r="I22"/>
  <c r="F22"/>
  <c r="I21"/>
  <c r="F21"/>
  <c r="I20"/>
  <c r="F20"/>
  <c r="I19"/>
  <c r="F19"/>
  <c r="I18"/>
  <c r="F18"/>
  <c r="I17"/>
  <c r="F17"/>
  <c r="I16"/>
  <c r="F16"/>
  <c r="I15"/>
  <c r="F15"/>
  <c r="I14"/>
  <c r="F14"/>
  <c r="I13"/>
  <c r="F13"/>
  <c r="I12"/>
  <c r="F12"/>
  <c r="I11"/>
  <c r="F11"/>
  <c r="I10"/>
  <c r="I9"/>
  <c r="F9"/>
  <c r="I8"/>
  <c r="F8"/>
  <c r="I7"/>
  <c r="F7"/>
  <c r="I6"/>
  <c r="C5" l="1"/>
  <c r="C17"/>
  <c r="C16"/>
  <c r="C24"/>
  <c r="C28"/>
  <c r="C32"/>
  <c r="C8"/>
  <c r="C29"/>
  <c r="C30"/>
  <c r="C31"/>
  <c r="C12"/>
  <c r="C15"/>
  <c r="C23"/>
  <c r="C22"/>
  <c r="C20"/>
  <c r="C14"/>
  <c r="C7"/>
  <c r="C10"/>
  <c r="C11"/>
  <c r="C18"/>
  <c r="C19"/>
  <c r="C26"/>
  <c r="C27"/>
  <c r="C9"/>
  <c r="C21"/>
  <c r="C25"/>
  <c r="F6" l="1"/>
  <c r="C6" l="1"/>
</calcChain>
</file>

<file path=xl/sharedStrings.xml><?xml version="1.0" encoding="utf-8"?>
<sst xmlns="http://schemas.openxmlformats.org/spreadsheetml/2006/main" count="64" uniqueCount="56">
  <si>
    <t>계</t>
    <phoneticPr fontId="2" type="noConversion"/>
  </si>
  <si>
    <t>남</t>
    <phoneticPr fontId="2" type="noConversion"/>
  </si>
  <si>
    <t>여</t>
    <phoneticPr fontId="2" type="noConversion"/>
  </si>
  <si>
    <t>한국인</t>
    <phoneticPr fontId="2" type="noConversion"/>
  </si>
  <si>
    <t>외국인</t>
    <phoneticPr fontId="2" type="noConversion"/>
  </si>
  <si>
    <t>자료 : 민원지적과</t>
    <phoneticPr fontId="2" type="noConversion"/>
  </si>
  <si>
    <t>돌산읍</t>
  </si>
  <si>
    <t>소라면</t>
  </si>
  <si>
    <t>율촌면</t>
  </si>
  <si>
    <t>화양면</t>
  </si>
  <si>
    <t>남면</t>
  </si>
  <si>
    <t>화정면</t>
  </si>
  <si>
    <t>삼산면</t>
  </si>
  <si>
    <t>동문동</t>
  </si>
  <si>
    <t>한려동</t>
  </si>
  <si>
    <t>중앙동</t>
  </si>
  <si>
    <t>충무동</t>
  </si>
  <si>
    <t>광림동</t>
  </si>
  <si>
    <t>서강동</t>
  </si>
  <si>
    <t>대교동</t>
  </si>
  <si>
    <t>국동</t>
  </si>
  <si>
    <t>월호동</t>
  </si>
  <si>
    <t>여서동</t>
  </si>
  <si>
    <t>문수동</t>
  </si>
  <si>
    <t>미평동</t>
  </si>
  <si>
    <t>둔덕동</t>
  </si>
  <si>
    <t>만덕동</t>
  </si>
  <si>
    <t>쌍봉동</t>
  </si>
  <si>
    <t>시전동</t>
  </si>
  <si>
    <t>여천동</t>
  </si>
  <si>
    <t>주삼동</t>
  </si>
  <si>
    <t>삼일동</t>
  </si>
  <si>
    <t>묘도동</t>
  </si>
  <si>
    <t>2010년말</t>
    <phoneticPr fontId="2" type="noConversion"/>
  </si>
  <si>
    <t>2011년말</t>
    <phoneticPr fontId="2" type="noConversion"/>
  </si>
  <si>
    <r>
      <t xml:space="preserve">합 </t>
    </r>
    <r>
      <rPr>
        <b/>
        <sz val="11"/>
        <color indexed="8"/>
        <rFont val="맑은 고딕"/>
        <family val="3"/>
        <charset val="129"/>
      </rPr>
      <t xml:space="preserve">    </t>
    </r>
    <r>
      <rPr>
        <b/>
        <sz val="11"/>
        <color indexed="8"/>
        <rFont val="맑은 고딕"/>
        <family val="3"/>
        <charset val="129"/>
      </rPr>
      <t>계</t>
    </r>
    <phoneticPr fontId="2" type="noConversion"/>
  </si>
  <si>
    <r>
      <t>세대수</t>
    </r>
    <r>
      <rPr>
        <b/>
        <vertAlign val="superscript"/>
        <sz val="11"/>
        <color indexed="8"/>
        <rFont val="맑은 고딕"/>
        <family val="3"/>
        <charset val="129"/>
      </rPr>
      <t>1)</t>
    </r>
    <phoneticPr fontId="2" type="noConversion"/>
  </si>
  <si>
    <t>2012년말</t>
  </si>
  <si>
    <t>(단위 : 명)</t>
    <phoneticPr fontId="2" type="noConversion"/>
  </si>
  <si>
    <t>주 : 노령화 지수 = (65세이상인구 / 0~14세 인구) * 100</t>
    <phoneticPr fontId="2" type="noConversion"/>
  </si>
  <si>
    <t>노령화 지수</t>
    <phoneticPr fontId="2" type="noConversion"/>
  </si>
  <si>
    <t>(단위 :  세대, 명)</t>
    <phoneticPr fontId="2" type="noConversion"/>
  </si>
  <si>
    <t>구    분</t>
    <phoneticPr fontId="2" type="noConversion"/>
  </si>
  <si>
    <t>2013년말</t>
    <phoneticPr fontId="10" type="noConversion"/>
  </si>
  <si>
    <t>65세이상 인구 현황(총괄)</t>
    <phoneticPr fontId="2" type="noConversion"/>
  </si>
  <si>
    <t>주 : 1) 세대수에는 외국인 세대 제외</t>
    <phoneticPr fontId="2" type="noConversion"/>
  </si>
  <si>
    <t>여수시 읍면동별 세대 및 인구</t>
    <phoneticPr fontId="2" type="noConversion"/>
  </si>
  <si>
    <t>2014년말</t>
    <phoneticPr fontId="10" type="noConversion"/>
  </si>
  <si>
    <t>여</t>
    <phoneticPr fontId="2" type="noConversion"/>
  </si>
  <si>
    <r>
      <t xml:space="preserve">구 </t>
    </r>
    <r>
      <rPr>
        <b/>
        <sz val="11"/>
        <color indexed="8"/>
        <rFont val="맑은 고딕"/>
        <family val="3"/>
        <charset val="129"/>
      </rPr>
      <t xml:space="preserve">  </t>
    </r>
    <r>
      <rPr>
        <b/>
        <sz val="11"/>
        <color indexed="8"/>
        <rFont val="맑은 고딕"/>
        <family val="3"/>
        <charset val="129"/>
      </rPr>
      <t>분</t>
    </r>
    <phoneticPr fontId="2" type="noConversion"/>
  </si>
  <si>
    <t>2015년말</t>
    <phoneticPr fontId="10" type="noConversion"/>
  </si>
  <si>
    <t>2016년말</t>
    <phoneticPr fontId="10" type="noConversion"/>
  </si>
  <si>
    <t>2017년 말</t>
    <phoneticPr fontId="2" type="noConversion"/>
  </si>
  <si>
    <t>작성기준 : 2017.12.31. 현재</t>
    <phoneticPr fontId="12" type="noConversion"/>
  </si>
  <si>
    <t>2017년말</t>
    <phoneticPr fontId="10" type="noConversion"/>
  </si>
  <si>
    <t>작성기준 : 2017.12.31. 현재</t>
    <phoneticPr fontId="10" type="noConversion"/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</si>
</sst>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176" formatCode="#,##0_ "/>
    <numFmt numFmtId="177" formatCode="0.0_ "/>
    <numFmt numFmtId="178" formatCode="#,##0\ "/>
    <numFmt numFmtId="179" formatCode="#,##0_);[Red]\(#,##0\)"/>
  </numFmts>
  <fonts count="21"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name val="맑은 고딕"/>
      <family val="3"/>
      <charset val="129"/>
    </font>
    <font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6"/>
      <color indexed="8"/>
      <name val="맑은 고딕"/>
      <family val="3"/>
      <charset val="129"/>
    </font>
    <font>
      <b/>
      <sz val="12"/>
      <color indexed="8"/>
      <name val="맑은 고딕"/>
      <family val="3"/>
      <charset val="129"/>
    </font>
    <font>
      <b/>
      <vertAlign val="superscript"/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1"/>
      <color indexed="12"/>
      <name val="맑은 고딕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</font>
    <font>
      <b/>
      <sz val="12"/>
      <color rgb="FF0000FF"/>
      <name val="맑은 고딕"/>
      <family val="3"/>
      <charset val="129"/>
    </font>
    <font>
      <b/>
      <sz val="10"/>
      <name val="굴림체"/>
      <family val="3"/>
      <charset val="129"/>
    </font>
    <font>
      <b/>
      <sz val="18"/>
      <color indexed="12"/>
      <name val="맑은 고딕"/>
      <family val="3"/>
      <charset val="129"/>
    </font>
    <font>
      <b/>
      <sz val="18"/>
      <color theme="1"/>
      <name val="맑은 고딕"/>
      <family val="3"/>
      <charset val="129"/>
    </font>
    <font>
      <sz val="10"/>
      <color theme="1"/>
      <name val="굴림체"/>
      <family val="3"/>
      <charset val="129"/>
    </font>
    <font>
      <sz val="11"/>
      <color indexed="8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176" fontId="3" fillId="4" borderId="4" xfId="0" applyNumberFormat="1" applyFont="1" applyFill="1" applyBorder="1" applyAlignment="1">
      <alignment horizontal="right" vertical="center"/>
    </xf>
    <xf numFmtId="177" fontId="11" fillId="4" borderId="4" xfId="0" applyNumberFormat="1" applyFont="1" applyFill="1" applyBorder="1">
      <alignment vertical="center"/>
    </xf>
    <xf numFmtId="0" fontId="3" fillId="4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right" vertical="center"/>
    </xf>
    <xf numFmtId="177" fontId="11" fillId="4" borderId="1" xfId="0" applyNumberFormat="1" applyFont="1" applyFill="1" applyBorder="1">
      <alignment vertical="center"/>
    </xf>
    <xf numFmtId="0" fontId="1" fillId="0" borderId="0" xfId="0" applyFont="1">
      <alignment vertical="center"/>
    </xf>
    <xf numFmtId="0" fontId="3" fillId="2" borderId="3" xfId="0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right" vertical="center"/>
    </xf>
    <xf numFmtId="177" fontId="11" fillId="2" borderId="3" xfId="0" applyNumberFormat="1" applyFont="1" applyFill="1" applyBorder="1">
      <alignment vertical="center"/>
    </xf>
    <xf numFmtId="0" fontId="3" fillId="3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right" vertical="center"/>
    </xf>
    <xf numFmtId="177" fontId="11" fillId="4" borderId="2" xfId="0" applyNumberFormat="1" applyFont="1" applyFill="1" applyBorder="1">
      <alignment vertical="center"/>
    </xf>
    <xf numFmtId="0" fontId="0" fillId="0" borderId="0" xfId="0" applyBorder="1" applyAlignment="1">
      <alignment vertical="center"/>
    </xf>
    <xf numFmtId="178" fontId="19" fillId="0" borderId="0" xfId="0" applyNumberFormat="1" applyFon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/>
    </xf>
    <xf numFmtId="41" fontId="14" fillId="2" borderId="1" xfId="1" applyFont="1" applyFill="1" applyBorder="1" applyAlignment="1">
      <alignment horizontal="center" vertical="center"/>
    </xf>
    <xf numFmtId="179" fontId="15" fillId="0" borderId="1" xfId="1" applyNumberFormat="1" applyFont="1" applyFill="1" applyBorder="1" applyAlignment="1">
      <alignment horizontal="right" vertical="center"/>
    </xf>
    <xf numFmtId="179" fontId="1" fillId="0" borderId="1" xfId="1" applyNumberFormat="1" applyFont="1" applyFill="1" applyBorder="1" applyAlignment="1">
      <alignment horizontal="right" vertical="center"/>
    </xf>
    <xf numFmtId="179" fontId="8" fillId="0" borderId="1" xfId="0" applyNumberFormat="1" applyFont="1" applyBorder="1" applyAlignment="1">
      <alignment horizontal="right" vertical="center"/>
    </xf>
    <xf numFmtId="179" fontId="0" fillId="0" borderId="1" xfId="0" applyNumberFormat="1" applyFont="1" applyBorder="1" applyAlignment="1">
      <alignment horizontal="right" vertical="center"/>
    </xf>
    <xf numFmtId="179" fontId="15" fillId="0" borderId="3" xfId="1" applyNumberFormat="1" applyFont="1" applyFill="1" applyBorder="1" applyAlignment="1">
      <alignment horizontal="right" vertical="center"/>
    </xf>
    <xf numFmtId="179" fontId="1" fillId="0" borderId="3" xfId="1" applyNumberFormat="1" applyFont="1" applyFill="1" applyBorder="1" applyAlignment="1">
      <alignment horizontal="right" vertical="center"/>
    </xf>
    <xf numFmtId="179" fontId="8" fillId="0" borderId="3" xfId="0" applyNumberFormat="1" applyFont="1" applyBorder="1" applyAlignment="1">
      <alignment horizontal="right" vertical="center"/>
    </xf>
    <xf numFmtId="179" fontId="0" fillId="0" borderId="3" xfId="0" applyNumberFormat="1" applyFont="1" applyBorder="1" applyAlignment="1">
      <alignment horizontal="right" vertical="center"/>
    </xf>
    <xf numFmtId="0" fontId="20" fillId="0" borderId="1" xfId="0" applyFont="1" applyBorder="1">
      <alignment vertical="center"/>
    </xf>
    <xf numFmtId="176" fontId="0" fillId="0" borderId="1" xfId="0" applyNumberFormat="1" applyFont="1" applyBorder="1">
      <alignment vertical="center"/>
    </xf>
    <xf numFmtId="176" fontId="0" fillId="0" borderId="3" xfId="0" applyNumberFormat="1" applyFont="1" applyBorder="1">
      <alignment vertical="center"/>
    </xf>
    <xf numFmtId="0" fontId="0" fillId="0" borderId="8" xfId="0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0" fillId="0" borderId="0" xfId="0" applyBorder="1" applyAlignment="1">
      <alignment horizontal="right" vertical="center"/>
    </xf>
    <xf numFmtId="0" fontId="7" fillId="0" borderId="0" xfId="0" applyFont="1" applyAlignment="1">
      <alignment horizontal="center" vertical="center"/>
    </xf>
  </cellXfs>
  <cellStyles count="7">
    <cellStyle name="쉼표 [0]" xfId="1" builtinId="6"/>
    <cellStyle name="표준" xfId="0" builtinId="0"/>
    <cellStyle name="표준 2" xfId="2"/>
    <cellStyle name="표준 3" xfId="3"/>
    <cellStyle name="표준 4" xfId="4"/>
    <cellStyle name="표준 5" xfId="5"/>
    <cellStyle name="표준 6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00CC"/>
  </sheetPr>
  <dimension ref="A1:K34"/>
  <sheetViews>
    <sheetView tabSelected="1" zoomScale="108" zoomScaleNormal="108" workbookViewId="0">
      <selection activeCell="B22" sqref="B22"/>
    </sheetView>
  </sheetViews>
  <sheetFormatPr defaultRowHeight="16.5"/>
  <cols>
    <col min="1" max="1" width="10.625" style="1" customWidth="1"/>
    <col min="2" max="2" width="10" style="1" customWidth="1"/>
    <col min="3" max="3" width="11.125" bestFit="1" customWidth="1"/>
    <col min="4" max="5" width="10.5" customWidth="1"/>
    <col min="6" max="6" width="11.125" bestFit="1" customWidth="1"/>
    <col min="7" max="8" width="10.375" customWidth="1"/>
    <col min="9" max="9" width="8.625" bestFit="1" customWidth="1"/>
    <col min="10" max="11" width="7.25" customWidth="1"/>
  </cols>
  <sheetData>
    <row r="1" spans="1:11" ht="34.5" customHeight="1">
      <c r="A1" s="41" t="s">
        <v>46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22.5" customHeight="1">
      <c r="A2" s="47" t="s">
        <v>53</v>
      </c>
      <c r="B2" s="47"/>
      <c r="C2" s="47"/>
      <c r="D2" s="1"/>
      <c r="E2" s="1"/>
      <c r="F2" s="1"/>
      <c r="G2" s="1"/>
      <c r="H2" s="1"/>
      <c r="I2" s="1"/>
      <c r="J2" s="40" t="s">
        <v>41</v>
      </c>
      <c r="K2" s="40"/>
    </row>
    <row r="3" spans="1:11" ht="22.5" customHeight="1">
      <c r="A3" s="43" t="s">
        <v>49</v>
      </c>
      <c r="B3" s="43" t="s">
        <v>36</v>
      </c>
      <c r="C3" s="45" t="s">
        <v>35</v>
      </c>
      <c r="D3" s="46"/>
      <c r="E3" s="46"/>
      <c r="F3" s="46" t="s">
        <v>3</v>
      </c>
      <c r="G3" s="46"/>
      <c r="H3" s="46"/>
      <c r="I3" s="46" t="s">
        <v>4</v>
      </c>
      <c r="J3" s="46"/>
      <c r="K3" s="46"/>
    </row>
    <row r="4" spans="1:11" ht="22.5" customHeight="1">
      <c r="A4" s="44"/>
      <c r="B4" s="44"/>
      <c r="C4" s="18" t="s">
        <v>0</v>
      </c>
      <c r="D4" s="18" t="s">
        <v>1</v>
      </c>
      <c r="E4" s="18" t="s">
        <v>2</v>
      </c>
      <c r="F4" s="18" t="s">
        <v>0</v>
      </c>
      <c r="G4" s="18" t="s">
        <v>1</v>
      </c>
      <c r="H4" s="18" t="s">
        <v>2</v>
      </c>
      <c r="I4" s="18" t="s">
        <v>0</v>
      </c>
      <c r="J4" s="18" t="s">
        <v>1</v>
      </c>
      <c r="K4" s="18" t="s">
        <v>2</v>
      </c>
    </row>
    <row r="5" spans="1:11" ht="24" customHeight="1">
      <c r="A5" s="26" t="s">
        <v>52</v>
      </c>
      <c r="B5" s="27">
        <f>SUM(B6:B32)</f>
        <v>119684</v>
      </c>
      <c r="C5" s="28">
        <f>D5+E5</f>
        <v>290528</v>
      </c>
      <c r="D5" s="27">
        <f>SUM(D6:D32)</f>
        <v>148022</v>
      </c>
      <c r="E5" s="27">
        <f>SUM(E6:E32)</f>
        <v>142506</v>
      </c>
      <c r="F5" s="27">
        <f>G5+H5</f>
        <v>286382</v>
      </c>
      <c r="G5" s="27">
        <f>SUM(G6:G32)</f>
        <v>145122</v>
      </c>
      <c r="H5" s="27">
        <f>SUM(H6:H32)</f>
        <v>141260</v>
      </c>
      <c r="I5" s="27">
        <f>J5+K5</f>
        <v>4146</v>
      </c>
      <c r="J5" s="27">
        <f>SUM(J6:J32)</f>
        <v>2900</v>
      </c>
      <c r="K5" s="27">
        <f>SUM(K6:K32)</f>
        <v>1246</v>
      </c>
    </row>
    <row r="6" spans="1:11" s="13" customFormat="1" ht="22.5" customHeight="1">
      <c r="A6" s="3" t="s">
        <v>6</v>
      </c>
      <c r="B6" s="38">
        <v>6415</v>
      </c>
      <c r="C6" s="29">
        <f>SUM(D6:E6)</f>
        <v>14501</v>
      </c>
      <c r="D6" s="30">
        <f>SUM(G6+J6)</f>
        <v>7575</v>
      </c>
      <c r="E6" s="30">
        <f>SUM(H6+K6)</f>
        <v>6926</v>
      </c>
      <c r="F6" s="31">
        <f>SUM(G6:H6)</f>
        <v>13844</v>
      </c>
      <c r="G6" s="30">
        <v>7000</v>
      </c>
      <c r="H6" s="30">
        <v>6844</v>
      </c>
      <c r="I6" s="31">
        <f>SUM(J6:K6)</f>
        <v>657</v>
      </c>
      <c r="J6" s="32">
        <v>575</v>
      </c>
      <c r="K6" s="32">
        <v>82</v>
      </c>
    </row>
    <row r="7" spans="1:11" s="13" customFormat="1" ht="22.5" customHeight="1">
      <c r="A7" s="3" t="s">
        <v>7</v>
      </c>
      <c r="B7" s="38">
        <v>8455</v>
      </c>
      <c r="C7" s="29">
        <f t="shared" ref="C7:C32" si="0">SUM(D7:E7)</f>
        <v>21160</v>
      </c>
      <c r="D7" s="30">
        <f t="shared" ref="D7:D31" si="1">SUM(G7+J7)</f>
        <v>10649</v>
      </c>
      <c r="E7" s="30">
        <f t="shared" ref="E7:E32" si="2">SUM(H7+K7)</f>
        <v>10511</v>
      </c>
      <c r="F7" s="31">
        <f t="shared" ref="F7:F32" si="3">SUM(G7:H7)</f>
        <v>21023</v>
      </c>
      <c r="G7" s="30">
        <v>10604</v>
      </c>
      <c r="H7" s="30">
        <v>10419</v>
      </c>
      <c r="I7" s="31">
        <f t="shared" ref="I7:I32" si="4">SUM(J7:K7)</f>
        <v>137</v>
      </c>
      <c r="J7" s="32">
        <v>45</v>
      </c>
      <c r="K7" s="32">
        <v>92</v>
      </c>
    </row>
    <row r="8" spans="1:11" s="13" customFormat="1" ht="22.5" customHeight="1">
      <c r="A8" s="3" t="s">
        <v>8</v>
      </c>
      <c r="B8" s="38">
        <v>3272</v>
      </c>
      <c r="C8" s="29">
        <f t="shared" si="0"/>
        <v>6914</v>
      </c>
      <c r="D8" s="30">
        <f t="shared" si="1"/>
        <v>3575</v>
      </c>
      <c r="E8" s="30">
        <f t="shared" si="2"/>
        <v>3339</v>
      </c>
      <c r="F8" s="31">
        <f t="shared" si="3"/>
        <v>6738</v>
      </c>
      <c r="G8" s="30">
        <v>3443</v>
      </c>
      <c r="H8" s="30">
        <v>3295</v>
      </c>
      <c r="I8" s="31">
        <f t="shared" si="4"/>
        <v>176</v>
      </c>
      <c r="J8" s="32">
        <v>132</v>
      </c>
      <c r="K8" s="32">
        <v>44</v>
      </c>
    </row>
    <row r="9" spans="1:11" s="13" customFormat="1" ht="22.5" customHeight="1">
      <c r="A9" s="3" t="s">
        <v>9</v>
      </c>
      <c r="B9" s="38">
        <v>3450</v>
      </c>
      <c r="C9" s="29">
        <f t="shared" si="0"/>
        <v>6992</v>
      </c>
      <c r="D9" s="30">
        <f t="shared" si="1"/>
        <v>3672</v>
      </c>
      <c r="E9" s="30">
        <f t="shared" si="2"/>
        <v>3320</v>
      </c>
      <c r="F9" s="31">
        <f t="shared" si="3"/>
        <v>6774</v>
      </c>
      <c r="G9" s="30">
        <v>3502</v>
      </c>
      <c r="H9" s="30">
        <v>3272</v>
      </c>
      <c r="I9" s="31">
        <f t="shared" si="4"/>
        <v>218</v>
      </c>
      <c r="J9" s="32">
        <v>170</v>
      </c>
      <c r="K9" s="32">
        <v>48</v>
      </c>
    </row>
    <row r="10" spans="1:11" s="13" customFormat="1" ht="22.5" customHeight="1">
      <c r="A10" s="3" t="s">
        <v>10</v>
      </c>
      <c r="B10" s="38">
        <v>1722</v>
      </c>
      <c r="C10" s="29">
        <f t="shared" si="0"/>
        <v>3215</v>
      </c>
      <c r="D10" s="30">
        <f t="shared" si="1"/>
        <v>1670</v>
      </c>
      <c r="E10" s="30">
        <f t="shared" si="2"/>
        <v>1545</v>
      </c>
      <c r="F10" s="31">
        <f>SUM(G10:H10)</f>
        <v>3113</v>
      </c>
      <c r="G10" s="30">
        <v>1578</v>
      </c>
      <c r="H10" s="30">
        <v>1535</v>
      </c>
      <c r="I10" s="31">
        <f t="shared" si="4"/>
        <v>102</v>
      </c>
      <c r="J10" s="32">
        <v>92</v>
      </c>
      <c r="K10" s="32">
        <v>10</v>
      </c>
    </row>
    <row r="11" spans="1:11" s="13" customFormat="1" ht="22.5" customHeight="1">
      <c r="A11" s="3" t="s">
        <v>11</v>
      </c>
      <c r="B11" s="38">
        <v>1285</v>
      </c>
      <c r="C11" s="29">
        <f t="shared" si="0"/>
        <v>2360</v>
      </c>
      <c r="D11" s="30">
        <f t="shared" si="1"/>
        <v>1177</v>
      </c>
      <c r="E11" s="30">
        <f t="shared" si="2"/>
        <v>1183</v>
      </c>
      <c r="F11" s="31">
        <f t="shared" si="3"/>
        <v>2306</v>
      </c>
      <c r="G11" s="30">
        <v>1129</v>
      </c>
      <c r="H11" s="30">
        <v>1177</v>
      </c>
      <c r="I11" s="31">
        <f t="shared" si="4"/>
        <v>54</v>
      </c>
      <c r="J11" s="32">
        <v>48</v>
      </c>
      <c r="K11" s="32">
        <v>6</v>
      </c>
    </row>
    <row r="12" spans="1:11" s="13" customFormat="1" ht="22.5" customHeight="1">
      <c r="A12" s="3" t="s">
        <v>12</v>
      </c>
      <c r="B12" s="38">
        <v>1182</v>
      </c>
      <c r="C12" s="29">
        <f t="shared" si="0"/>
        <v>2232</v>
      </c>
      <c r="D12" s="30">
        <f t="shared" si="1"/>
        <v>1241</v>
      </c>
      <c r="E12" s="30">
        <f t="shared" si="2"/>
        <v>991</v>
      </c>
      <c r="F12" s="31">
        <f t="shared" si="3"/>
        <v>2155</v>
      </c>
      <c r="G12" s="30">
        <v>1173</v>
      </c>
      <c r="H12" s="30">
        <v>982</v>
      </c>
      <c r="I12" s="31">
        <f t="shared" si="4"/>
        <v>77</v>
      </c>
      <c r="J12" s="32">
        <v>68</v>
      </c>
      <c r="K12" s="37">
        <v>9</v>
      </c>
    </row>
    <row r="13" spans="1:11" s="13" customFormat="1" ht="22.5" customHeight="1">
      <c r="A13" s="3" t="s">
        <v>13</v>
      </c>
      <c r="B13" s="38">
        <v>2330</v>
      </c>
      <c r="C13" s="29">
        <f t="shared" si="0"/>
        <v>4515</v>
      </c>
      <c r="D13" s="30">
        <f t="shared" si="1"/>
        <v>2313</v>
      </c>
      <c r="E13" s="30">
        <f t="shared" si="2"/>
        <v>2202</v>
      </c>
      <c r="F13" s="31">
        <f t="shared" si="3"/>
        <v>4443</v>
      </c>
      <c r="G13" s="30">
        <v>2268</v>
      </c>
      <c r="H13" s="30">
        <v>2175</v>
      </c>
      <c r="I13" s="31">
        <f t="shared" si="4"/>
        <v>72</v>
      </c>
      <c r="J13" s="32">
        <v>45</v>
      </c>
      <c r="K13" s="37">
        <v>27</v>
      </c>
    </row>
    <row r="14" spans="1:11" s="13" customFormat="1" ht="22.5" customHeight="1">
      <c r="A14" s="3" t="s">
        <v>14</v>
      </c>
      <c r="B14" s="38">
        <v>1653</v>
      </c>
      <c r="C14" s="29">
        <f t="shared" si="0"/>
        <v>3234</v>
      </c>
      <c r="D14" s="30">
        <f t="shared" si="1"/>
        <v>1635</v>
      </c>
      <c r="E14" s="30">
        <f t="shared" si="2"/>
        <v>1599</v>
      </c>
      <c r="F14" s="31">
        <f t="shared" si="3"/>
        <v>3209</v>
      </c>
      <c r="G14" s="30">
        <v>1624</v>
      </c>
      <c r="H14" s="30">
        <v>1585</v>
      </c>
      <c r="I14" s="31">
        <f t="shared" si="4"/>
        <v>25</v>
      </c>
      <c r="J14" s="32">
        <v>11</v>
      </c>
      <c r="K14" s="37">
        <v>14</v>
      </c>
    </row>
    <row r="15" spans="1:11" s="13" customFormat="1" ht="22.5" customHeight="1">
      <c r="A15" s="3" t="s">
        <v>15</v>
      </c>
      <c r="B15" s="38">
        <v>2441</v>
      </c>
      <c r="C15" s="29">
        <f t="shared" si="0"/>
        <v>5128</v>
      </c>
      <c r="D15" s="30">
        <f t="shared" si="1"/>
        <v>2584</v>
      </c>
      <c r="E15" s="30">
        <f t="shared" si="2"/>
        <v>2544</v>
      </c>
      <c r="F15" s="31">
        <f t="shared" si="3"/>
        <v>5044</v>
      </c>
      <c r="G15" s="30">
        <v>2526</v>
      </c>
      <c r="H15" s="30">
        <v>2518</v>
      </c>
      <c r="I15" s="31">
        <f t="shared" si="4"/>
        <v>84</v>
      </c>
      <c r="J15" s="32">
        <v>58</v>
      </c>
      <c r="K15" s="32">
        <v>26</v>
      </c>
    </row>
    <row r="16" spans="1:11" s="13" customFormat="1" ht="22.5" customHeight="1">
      <c r="A16" s="3" t="s">
        <v>16</v>
      </c>
      <c r="B16" s="38">
        <v>2297</v>
      </c>
      <c r="C16" s="29">
        <f t="shared" si="0"/>
        <v>4515</v>
      </c>
      <c r="D16" s="30">
        <f t="shared" si="1"/>
        <v>2339</v>
      </c>
      <c r="E16" s="30">
        <f t="shared" si="2"/>
        <v>2176</v>
      </c>
      <c r="F16" s="31">
        <f t="shared" si="3"/>
        <v>4469</v>
      </c>
      <c r="G16" s="30">
        <v>2310</v>
      </c>
      <c r="H16" s="30">
        <v>2159</v>
      </c>
      <c r="I16" s="31">
        <f t="shared" si="4"/>
        <v>46</v>
      </c>
      <c r="J16" s="32">
        <v>29</v>
      </c>
      <c r="K16" s="32">
        <v>17</v>
      </c>
    </row>
    <row r="17" spans="1:11" s="13" customFormat="1" ht="22.5" customHeight="1">
      <c r="A17" s="3" t="s">
        <v>17</v>
      </c>
      <c r="B17" s="38">
        <v>3253</v>
      </c>
      <c r="C17" s="29">
        <f t="shared" si="0"/>
        <v>6783</v>
      </c>
      <c r="D17" s="30">
        <f t="shared" si="1"/>
        <v>3501</v>
      </c>
      <c r="E17" s="30">
        <f t="shared" si="2"/>
        <v>3282</v>
      </c>
      <c r="F17" s="31">
        <f t="shared" si="3"/>
        <v>6741</v>
      </c>
      <c r="G17" s="30">
        <v>3488</v>
      </c>
      <c r="H17" s="30">
        <v>3253</v>
      </c>
      <c r="I17" s="31">
        <f t="shared" si="4"/>
        <v>42</v>
      </c>
      <c r="J17" s="32">
        <v>13</v>
      </c>
      <c r="K17" s="32">
        <v>29</v>
      </c>
    </row>
    <row r="18" spans="1:11" s="13" customFormat="1" ht="22.5" customHeight="1">
      <c r="A18" s="3" t="s">
        <v>18</v>
      </c>
      <c r="B18" s="38">
        <v>1916</v>
      </c>
      <c r="C18" s="29">
        <f t="shared" si="0"/>
        <v>4101</v>
      </c>
      <c r="D18" s="30">
        <f t="shared" si="1"/>
        <v>2050</v>
      </c>
      <c r="E18" s="30">
        <f t="shared" si="2"/>
        <v>2051</v>
      </c>
      <c r="F18" s="31">
        <f t="shared" si="3"/>
        <v>4068</v>
      </c>
      <c r="G18" s="30">
        <v>2043</v>
      </c>
      <c r="H18" s="30">
        <v>2025</v>
      </c>
      <c r="I18" s="31">
        <f t="shared" si="4"/>
        <v>33</v>
      </c>
      <c r="J18" s="32">
        <v>7</v>
      </c>
      <c r="K18" s="32">
        <v>26</v>
      </c>
    </row>
    <row r="19" spans="1:11" s="13" customFormat="1" ht="22.5" customHeight="1">
      <c r="A19" s="3" t="s">
        <v>19</v>
      </c>
      <c r="B19" s="38">
        <v>3143</v>
      </c>
      <c r="C19" s="29">
        <f t="shared" si="0"/>
        <v>6288</v>
      </c>
      <c r="D19" s="30">
        <f t="shared" si="1"/>
        <v>3316</v>
      </c>
      <c r="E19" s="30">
        <f t="shared" si="2"/>
        <v>2972</v>
      </c>
      <c r="F19" s="31">
        <f t="shared" si="3"/>
        <v>6001</v>
      </c>
      <c r="G19" s="30">
        <v>3074</v>
      </c>
      <c r="H19" s="30">
        <v>2927</v>
      </c>
      <c r="I19" s="31">
        <f t="shared" si="4"/>
        <v>287</v>
      </c>
      <c r="J19" s="32">
        <v>242</v>
      </c>
      <c r="K19" s="32">
        <v>45</v>
      </c>
    </row>
    <row r="20" spans="1:11" s="13" customFormat="1" ht="22.5" customHeight="1">
      <c r="A20" s="3" t="s">
        <v>20</v>
      </c>
      <c r="B20" s="38">
        <v>5414</v>
      </c>
      <c r="C20" s="29">
        <f t="shared" si="0"/>
        <v>13094</v>
      </c>
      <c r="D20" s="30">
        <f t="shared" si="1"/>
        <v>6756</v>
      </c>
      <c r="E20" s="30">
        <f t="shared" si="2"/>
        <v>6338</v>
      </c>
      <c r="F20" s="31">
        <f t="shared" si="3"/>
        <v>12726</v>
      </c>
      <c r="G20" s="30">
        <v>6436</v>
      </c>
      <c r="H20" s="30">
        <v>6290</v>
      </c>
      <c r="I20" s="31">
        <f t="shared" si="4"/>
        <v>368</v>
      </c>
      <c r="J20" s="32">
        <v>320</v>
      </c>
      <c r="K20" s="32">
        <v>48</v>
      </c>
    </row>
    <row r="21" spans="1:11" s="13" customFormat="1" ht="22.5" customHeight="1">
      <c r="A21" s="3" t="s">
        <v>21</v>
      </c>
      <c r="B21" s="38">
        <v>2896</v>
      </c>
      <c r="C21" s="29">
        <f t="shared" si="0"/>
        <v>7857</v>
      </c>
      <c r="D21" s="30">
        <f t="shared" si="1"/>
        <v>4034</v>
      </c>
      <c r="E21" s="30">
        <f t="shared" si="2"/>
        <v>3823</v>
      </c>
      <c r="F21" s="31">
        <f t="shared" si="3"/>
        <v>7584</v>
      </c>
      <c r="G21" s="30">
        <v>3779</v>
      </c>
      <c r="H21" s="30">
        <v>3805</v>
      </c>
      <c r="I21" s="31">
        <f t="shared" si="4"/>
        <v>273</v>
      </c>
      <c r="J21" s="32">
        <v>255</v>
      </c>
      <c r="K21" s="32">
        <v>18</v>
      </c>
    </row>
    <row r="22" spans="1:11" s="13" customFormat="1" ht="22.5" customHeight="1">
      <c r="A22" s="3" t="s">
        <v>22</v>
      </c>
      <c r="B22" s="38">
        <v>7897</v>
      </c>
      <c r="C22" s="29">
        <f t="shared" si="0"/>
        <v>20936</v>
      </c>
      <c r="D22" s="30">
        <f t="shared" si="1"/>
        <v>10355</v>
      </c>
      <c r="E22" s="30">
        <f t="shared" si="2"/>
        <v>10581</v>
      </c>
      <c r="F22" s="31">
        <f t="shared" si="3"/>
        <v>20783</v>
      </c>
      <c r="G22" s="30">
        <v>10280</v>
      </c>
      <c r="H22" s="30">
        <v>10503</v>
      </c>
      <c r="I22" s="31">
        <f t="shared" si="4"/>
        <v>153</v>
      </c>
      <c r="J22" s="32">
        <v>75</v>
      </c>
      <c r="K22" s="32">
        <v>78</v>
      </c>
    </row>
    <row r="23" spans="1:11" s="13" customFormat="1" ht="22.5" customHeight="1">
      <c r="A23" s="3" t="s">
        <v>23</v>
      </c>
      <c r="B23" s="38">
        <v>8617</v>
      </c>
      <c r="C23" s="29">
        <f t="shared" si="0"/>
        <v>21274</v>
      </c>
      <c r="D23" s="30">
        <f t="shared" si="1"/>
        <v>10665</v>
      </c>
      <c r="E23" s="30">
        <f t="shared" si="2"/>
        <v>10609</v>
      </c>
      <c r="F23" s="31">
        <f t="shared" si="3"/>
        <v>21043</v>
      </c>
      <c r="G23" s="30">
        <v>10522</v>
      </c>
      <c r="H23" s="30">
        <v>10521</v>
      </c>
      <c r="I23" s="31">
        <f t="shared" si="4"/>
        <v>231</v>
      </c>
      <c r="J23" s="32">
        <v>143</v>
      </c>
      <c r="K23" s="32">
        <v>88</v>
      </c>
    </row>
    <row r="24" spans="1:11" s="13" customFormat="1" ht="22.5" customHeight="1">
      <c r="A24" s="3" t="s">
        <v>24</v>
      </c>
      <c r="B24" s="38">
        <v>5522</v>
      </c>
      <c r="C24" s="29">
        <f t="shared" si="0"/>
        <v>12715</v>
      </c>
      <c r="D24" s="30">
        <f t="shared" si="1"/>
        <v>6598</v>
      </c>
      <c r="E24" s="30">
        <f t="shared" si="2"/>
        <v>6117</v>
      </c>
      <c r="F24" s="31">
        <f t="shared" si="3"/>
        <v>12585</v>
      </c>
      <c r="G24" s="30">
        <v>6535</v>
      </c>
      <c r="H24" s="30">
        <v>6050</v>
      </c>
      <c r="I24" s="31">
        <f t="shared" si="4"/>
        <v>130</v>
      </c>
      <c r="J24" s="32">
        <v>63</v>
      </c>
      <c r="K24" s="32">
        <v>67</v>
      </c>
    </row>
    <row r="25" spans="1:11" s="13" customFormat="1" ht="22.5" customHeight="1">
      <c r="A25" s="3" t="s">
        <v>25</v>
      </c>
      <c r="B25" s="38">
        <v>4022</v>
      </c>
      <c r="C25" s="29">
        <f t="shared" si="0"/>
        <v>11094</v>
      </c>
      <c r="D25" s="30">
        <f t="shared" si="1"/>
        <v>5564</v>
      </c>
      <c r="E25" s="30">
        <f t="shared" si="2"/>
        <v>5530</v>
      </c>
      <c r="F25" s="31">
        <f t="shared" si="3"/>
        <v>11015</v>
      </c>
      <c r="G25" s="30">
        <v>5531</v>
      </c>
      <c r="H25" s="30">
        <v>5484</v>
      </c>
      <c r="I25" s="31">
        <f t="shared" si="4"/>
        <v>79</v>
      </c>
      <c r="J25" s="32">
        <v>33</v>
      </c>
      <c r="K25" s="32">
        <v>46</v>
      </c>
    </row>
    <row r="26" spans="1:11" s="13" customFormat="1" ht="22.5" customHeight="1">
      <c r="A26" s="3" t="s">
        <v>26</v>
      </c>
      <c r="B26" s="38">
        <v>3777</v>
      </c>
      <c r="C26" s="29">
        <f t="shared" si="0"/>
        <v>9677</v>
      </c>
      <c r="D26" s="30">
        <f t="shared" si="1"/>
        <v>4844</v>
      </c>
      <c r="E26" s="30">
        <f t="shared" si="2"/>
        <v>4833</v>
      </c>
      <c r="F26" s="31">
        <f t="shared" si="3"/>
        <v>9513</v>
      </c>
      <c r="G26" s="30">
        <v>4745</v>
      </c>
      <c r="H26" s="30">
        <v>4768</v>
      </c>
      <c r="I26" s="31">
        <f t="shared" si="4"/>
        <v>164</v>
      </c>
      <c r="J26" s="32">
        <v>99</v>
      </c>
      <c r="K26" s="32">
        <v>65</v>
      </c>
    </row>
    <row r="27" spans="1:11" s="13" customFormat="1" ht="22.5" customHeight="1">
      <c r="A27" s="3" t="s">
        <v>27</v>
      </c>
      <c r="B27" s="38">
        <v>13144</v>
      </c>
      <c r="C27" s="29">
        <f t="shared" si="0"/>
        <v>35163</v>
      </c>
      <c r="D27" s="30">
        <f t="shared" si="1"/>
        <v>17853</v>
      </c>
      <c r="E27" s="30">
        <f t="shared" si="2"/>
        <v>17310</v>
      </c>
      <c r="F27" s="31">
        <f t="shared" si="3"/>
        <v>34944</v>
      </c>
      <c r="G27" s="30">
        <v>17749</v>
      </c>
      <c r="H27" s="30">
        <v>17195</v>
      </c>
      <c r="I27" s="31">
        <f t="shared" si="4"/>
        <v>219</v>
      </c>
      <c r="J27" s="32">
        <v>104</v>
      </c>
      <c r="K27" s="32">
        <v>115</v>
      </c>
    </row>
    <row r="28" spans="1:11" s="13" customFormat="1" ht="22.5" customHeight="1">
      <c r="A28" s="3" t="s">
        <v>28</v>
      </c>
      <c r="B28" s="38">
        <v>11224</v>
      </c>
      <c r="C28" s="29">
        <f t="shared" si="0"/>
        <v>31405</v>
      </c>
      <c r="D28" s="30">
        <f t="shared" si="1"/>
        <v>15738</v>
      </c>
      <c r="E28" s="30">
        <f t="shared" si="2"/>
        <v>15667</v>
      </c>
      <c r="F28" s="31">
        <f t="shared" si="3"/>
        <v>31209</v>
      </c>
      <c r="G28" s="30">
        <v>15646</v>
      </c>
      <c r="H28" s="30">
        <v>15563</v>
      </c>
      <c r="I28" s="31">
        <f t="shared" si="4"/>
        <v>196</v>
      </c>
      <c r="J28" s="32">
        <v>92</v>
      </c>
      <c r="K28" s="32">
        <v>104</v>
      </c>
    </row>
    <row r="29" spans="1:11" s="13" customFormat="1" ht="22.5" customHeight="1">
      <c r="A29" s="3" t="s">
        <v>29</v>
      </c>
      <c r="B29" s="38">
        <v>9523</v>
      </c>
      <c r="C29" s="29">
        <f t="shared" si="0"/>
        <v>22754</v>
      </c>
      <c r="D29" s="30">
        <f t="shared" si="1"/>
        <v>11760</v>
      </c>
      <c r="E29" s="30">
        <f t="shared" si="2"/>
        <v>10994</v>
      </c>
      <c r="F29" s="31">
        <f t="shared" si="3"/>
        <v>22601</v>
      </c>
      <c r="G29" s="30">
        <v>11704</v>
      </c>
      <c r="H29" s="30">
        <v>10897</v>
      </c>
      <c r="I29" s="31">
        <f t="shared" si="4"/>
        <v>153</v>
      </c>
      <c r="J29" s="32">
        <v>56</v>
      </c>
      <c r="K29" s="32">
        <v>97</v>
      </c>
    </row>
    <row r="30" spans="1:11" s="13" customFormat="1" ht="22.5" customHeight="1">
      <c r="A30" s="3" t="s">
        <v>30</v>
      </c>
      <c r="B30" s="38">
        <v>2962</v>
      </c>
      <c r="C30" s="29">
        <f t="shared" si="0"/>
        <v>8505</v>
      </c>
      <c r="D30" s="30">
        <f t="shared" si="1"/>
        <v>4342</v>
      </c>
      <c r="E30" s="30">
        <f t="shared" si="2"/>
        <v>4163</v>
      </c>
      <c r="F30" s="31">
        <f t="shared" si="3"/>
        <v>8459</v>
      </c>
      <c r="G30" s="30">
        <v>4321</v>
      </c>
      <c r="H30" s="30">
        <v>4138</v>
      </c>
      <c r="I30" s="31">
        <f t="shared" si="4"/>
        <v>46</v>
      </c>
      <c r="J30" s="32">
        <v>21</v>
      </c>
      <c r="K30" s="32">
        <v>25</v>
      </c>
    </row>
    <row r="31" spans="1:11" s="13" customFormat="1" ht="22.5" customHeight="1">
      <c r="A31" s="3" t="s">
        <v>31</v>
      </c>
      <c r="B31" s="38">
        <v>1289</v>
      </c>
      <c r="C31" s="29">
        <f t="shared" si="0"/>
        <v>2855</v>
      </c>
      <c r="D31" s="30">
        <f t="shared" si="1"/>
        <v>1566</v>
      </c>
      <c r="E31" s="30">
        <f t="shared" si="2"/>
        <v>1289</v>
      </c>
      <c r="F31" s="31">
        <f t="shared" si="3"/>
        <v>2738</v>
      </c>
      <c r="G31" s="30">
        <v>1462</v>
      </c>
      <c r="H31" s="30">
        <v>1276</v>
      </c>
      <c r="I31" s="31">
        <f t="shared" si="4"/>
        <v>117</v>
      </c>
      <c r="J31" s="32">
        <v>104</v>
      </c>
      <c r="K31" s="32">
        <v>13</v>
      </c>
    </row>
    <row r="32" spans="1:11" s="13" customFormat="1" ht="22.5" customHeight="1">
      <c r="A32" s="4" t="s">
        <v>32</v>
      </c>
      <c r="B32" s="39">
        <v>583</v>
      </c>
      <c r="C32" s="33">
        <f t="shared" si="0"/>
        <v>1261</v>
      </c>
      <c r="D32" s="34">
        <f>SUM(G32+J32)</f>
        <v>650</v>
      </c>
      <c r="E32" s="30">
        <f t="shared" si="2"/>
        <v>611</v>
      </c>
      <c r="F32" s="35">
        <f t="shared" si="3"/>
        <v>1254</v>
      </c>
      <c r="G32" s="34">
        <v>650</v>
      </c>
      <c r="H32" s="34">
        <v>604</v>
      </c>
      <c r="I32" s="35">
        <f t="shared" si="4"/>
        <v>7</v>
      </c>
      <c r="J32" s="36">
        <v>0</v>
      </c>
      <c r="K32" s="36">
        <v>7</v>
      </c>
    </row>
    <row r="33" spans="1:11">
      <c r="A33" s="22" t="s">
        <v>45</v>
      </c>
      <c r="B33" s="23"/>
      <c r="C33" s="24"/>
      <c r="D33" s="24"/>
      <c r="E33" s="24"/>
      <c r="F33" s="24"/>
      <c r="G33" s="23"/>
      <c r="H33" s="23"/>
      <c r="I33" s="24"/>
      <c r="J33" s="24"/>
      <c r="K33" s="24"/>
    </row>
    <row r="34" spans="1:11">
      <c r="A34" s="25"/>
      <c r="B34" s="23"/>
      <c r="C34" s="24"/>
      <c r="D34" s="24"/>
      <c r="E34" s="24"/>
      <c r="F34" s="24"/>
      <c r="G34" s="23"/>
      <c r="H34" s="23"/>
      <c r="I34" s="24"/>
      <c r="J34" s="24"/>
      <c r="K34" s="24"/>
    </row>
  </sheetData>
  <mergeCells count="8">
    <mergeCell ref="J2:K2"/>
    <mergeCell ref="A1:K1"/>
    <mergeCell ref="B3:B4"/>
    <mergeCell ref="A3:A4"/>
    <mergeCell ref="C3:E3"/>
    <mergeCell ref="F3:H3"/>
    <mergeCell ref="I3:K3"/>
    <mergeCell ref="A2:C2"/>
  </mergeCells>
  <phoneticPr fontId="2" type="noConversion"/>
  <pageMargins left="0.56000000000000005" right="0.16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E13"/>
  <sheetViews>
    <sheetView workbookViewId="0">
      <selection activeCell="B18" sqref="B18"/>
    </sheetView>
  </sheetViews>
  <sheetFormatPr defaultRowHeight="16.5"/>
  <cols>
    <col min="1" max="4" width="14.875" customWidth="1"/>
    <col min="5" max="5" width="11.875" bestFit="1" customWidth="1"/>
  </cols>
  <sheetData>
    <row r="1" spans="1:5" ht="26.25">
      <c r="A1" s="49" t="s">
        <v>44</v>
      </c>
      <c r="B1" s="49"/>
      <c r="C1" s="49"/>
      <c r="D1" s="49"/>
      <c r="E1" s="49"/>
    </row>
    <row r="2" spans="1:5" ht="24" customHeight="1">
      <c r="A2" s="2" t="s">
        <v>55</v>
      </c>
      <c r="B2" s="1"/>
      <c r="C2" s="1"/>
      <c r="D2" s="48" t="s">
        <v>38</v>
      </c>
      <c r="E2" s="48"/>
    </row>
    <row r="3" spans="1:5" ht="37.5" customHeight="1">
      <c r="A3" s="6" t="s">
        <v>42</v>
      </c>
      <c r="B3" s="6" t="s">
        <v>0</v>
      </c>
      <c r="C3" s="6" t="s">
        <v>1</v>
      </c>
      <c r="D3" s="17" t="s">
        <v>48</v>
      </c>
      <c r="E3" s="6" t="s">
        <v>40</v>
      </c>
    </row>
    <row r="4" spans="1:5" ht="37.5" customHeight="1">
      <c r="A4" s="7" t="s">
        <v>33</v>
      </c>
      <c r="B4" s="8">
        <v>36601</v>
      </c>
      <c r="C4" s="8">
        <v>14376</v>
      </c>
      <c r="D4" s="8">
        <v>22225</v>
      </c>
      <c r="E4" s="9">
        <v>76.540705577281003</v>
      </c>
    </row>
    <row r="5" spans="1:5" ht="37.5" customHeight="1">
      <c r="A5" s="10" t="s">
        <v>34</v>
      </c>
      <c r="B5" s="11">
        <v>37830</v>
      </c>
      <c r="C5" s="11">
        <v>15023</v>
      </c>
      <c r="D5" s="11">
        <v>22807</v>
      </c>
      <c r="E5" s="12">
        <v>82</v>
      </c>
    </row>
    <row r="6" spans="1:5" ht="37.5" customHeight="1">
      <c r="A6" s="10" t="s">
        <v>37</v>
      </c>
      <c r="B6" s="11">
        <v>39671</v>
      </c>
      <c r="C6" s="11">
        <v>15929</v>
      </c>
      <c r="D6" s="11">
        <v>23742</v>
      </c>
      <c r="E6" s="12">
        <v>89.4</v>
      </c>
    </row>
    <row r="7" spans="1:5" ht="37.5" customHeight="1">
      <c r="A7" s="10" t="s">
        <v>43</v>
      </c>
      <c r="B7" s="11">
        <v>41369</v>
      </c>
      <c r="C7" s="11">
        <v>16775</v>
      </c>
      <c r="D7" s="11">
        <v>24594</v>
      </c>
      <c r="E7" s="12">
        <v>96.8</v>
      </c>
    </row>
    <row r="8" spans="1:5" ht="37.5" customHeight="1">
      <c r="A8" s="10" t="s">
        <v>47</v>
      </c>
      <c r="B8" s="11">
        <v>43225</v>
      </c>
      <c r="C8" s="11">
        <v>17752</v>
      </c>
      <c r="D8" s="11">
        <v>25473</v>
      </c>
      <c r="E8" s="12">
        <v>105.4</v>
      </c>
    </row>
    <row r="9" spans="1:5" ht="37.5" customHeight="1">
      <c r="A9" s="19" t="s">
        <v>50</v>
      </c>
      <c r="B9" s="20">
        <v>44997</v>
      </c>
      <c r="C9" s="20">
        <v>18775</v>
      </c>
      <c r="D9" s="20">
        <v>26222</v>
      </c>
      <c r="E9" s="21">
        <v>114.3</v>
      </c>
    </row>
    <row r="10" spans="1:5" ht="37.5" customHeight="1">
      <c r="A10" s="19" t="s">
        <v>51</v>
      </c>
      <c r="B10" s="20">
        <v>46632</v>
      </c>
      <c r="C10" s="20">
        <v>19720</v>
      </c>
      <c r="D10" s="20">
        <v>26912</v>
      </c>
      <c r="E10" s="21">
        <v>121.8</v>
      </c>
    </row>
    <row r="11" spans="1:5" ht="37.5" customHeight="1">
      <c r="A11" s="14" t="s">
        <v>54</v>
      </c>
      <c r="B11" s="15">
        <f>SUM(C11:D11)</f>
        <v>48569</v>
      </c>
      <c r="C11" s="15">
        <v>20703</v>
      </c>
      <c r="D11" s="15">
        <v>27866</v>
      </c>
      <c r="E11" s="16">
        <f>B11/37176*100</f>
        <v>130.64611577361737</v>
      </c>
    </row>
    <row r="12" spans="1:5" ht="20.25" customHeight="1">
      <c r="A12" s="2" t="s">
        <v>5</v>
      </c>
    </row>
    <row r="13" spans="1:5">
      <c r="A13" s="5" t="s">
        <v>39</v>
      </c>
    </row>
  </sheetData>
  <mergeCells count="2">
    <mergeCell ref="D2:E2"/>
    <mergeCell ref="A1:E1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읍면동별 세대 및 인구</vt:lpstr>
      <vt:lpstr>65세이상 인구(총괄)</vt:lpstr>
      <vt:lpstr>'읍면동별 세대 및 인구'!Print_Area</vt:lpstr>
    </vt:vector>
  </TitlesOfParts>
  <Company>스머프마을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user</cp:lastModifiedBy>
  <cp:lastPrinted>2018-01-19T04:31:01Z</cp:lastPrinted>
  <dcterms:created xsi:type="dcterms:W3CDTF">2011-05-09T08:35:35Z</dcterms:created>
  <dcterms:modified xsi:type="dcterms:W3CDTF">2018-01-23T09:22:10Z</dcterms:modified>
</cp:coreProperties>
</file>