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480" windowHeight="1164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인구'!$A$1:$K$33</definedName>
  </definedNames>
  <calcPr calcId="124519"/>
</workbook>
</file>

<file path=xl/calcChain.xml><?xml version="1.0" encoding="utf-8"?>
<calcChain xmlns="http://schemas.openxmlformats.org/spreadsheetml/2006/main">
  <c r="E11" i="6"/>
  <c r="I12" i="1" l="1"/>
  <c r="B11" i="6"/>
  <c r="E8" i="1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D33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B6"/>
  <c r="J6"/>
  <c r="K6"/>
  <c r="C14" l="1"/>
  <c r="I6"/>
  <c r="F11"/>
  <c r="I33"/>
  <c r="F33"/>
  <c r="I32"/>
  <c r="F32"/>
  <c r="I31"/>
  <c r="F31"/>
  <c r="I30"/>
  <c r="F30"/>
  <c r="I29"/>
  <c r="F29"/>
  <c r="I28"/>
  <c r="F28"/>
  <c r="I27"/>
  <c r="F27"/>
  <c r="I26"/>
  <c r="F26"/>
  <c r="I25"/>
  <c r="F25"/>
  <c r="I24"/>
  <c r="F24"/>
  <c r="I23"/>
  <c r="F23"/>
  <c r="I22"/>
  <c r="F22"/>
  <c r="I21"/>
  <c r="F21"/>
  <c r="I20"/>
  <c r="F20"/>
  <c r="I19"/>
  <c r="F19"/>
  <c r="I18"/>
  <c r="F18"/>
  <c r="I17"/>
  <c r="F17"/>
  <c r="I16"/>
  <c r="F16"/>
  <c r="I15"/>
  <c r="F15"/>
  <c r="I14"/>
  <c r="F14"/>
  <c r="I13"/>
  <c r="F13"/>
  <c r="F12"/>
  <c r="I11"/>
  <c r="I10"/>
  <c r="F10"/>
  <c r="I9"/>
  <c r="F9"/>
  <c r="I8"/>
  <c r="F8"/>
  <c r="I7"/>
  <c r="C18" l="1"/>
  <c r="C17"/>
  <c r="C25"/>
  <c r="C29"/>
  <c r="C33"/>
  <c r="C9"/>
  <c r="C30"/>
  <c r="C31"/>
  <c r="C32"/>
  <c r="C13"/>
  <c r="C16"/>
  <c r="C24"/>
  <c r="C23"/>
  <c r="C21"/>
  <c r="C15"/>
  <c r="C8"/>
  <c r="C11"/>
  <c r="C12"/>
  <c r="C19"/>
  <c r="C20"/>
  <c r="C27"/>
  <c r="C28"/>
  <c r="C10"/>
  <c r="C22"/>
  <c r="C26"/>
  <c r="F7"/>
  <c r="D7"/>
  <c r="H6"/>
  <c r="E7"/>
  <c r="E6" s="1"/>
  <c r="G6"/>
  <c r="F6" l="1"/>
  <c r="C7"/>
  <c r="D6"/>
  <c r="C6" s="1"/>
</calcChain>
</file>

<file path=xl/sharedStrings.xml><?xml version="1.0" encoding="utf-8"?>
<sst xmlns="http://schemas.openxmlformats.org/spreadsheetml/2006/main" count="65" uniqueCount="57">
  <si>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</si>
  <si>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</si>
  <si>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</si>
  <si>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</si>
  <si>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</si>
  <si>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</si>
  <si>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</si>
  <si>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</si>
  <si>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</si>
  <si>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</si>
  <si>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</si>
  <si>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</si>
  <si>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</si>
  <si>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</si>
  <si>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</si>
  <si>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</si>
  <si>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</si>
  <si>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</si>
  <si>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</si>
  <si>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</si>
  <si>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</si>
  <si>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</si>
  <si>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</si>
  <si>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</si>
  <si>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</si>
  <si>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</si>
  <si>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</si>
  <si>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</si>
  <si>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</si>
  <si>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</si>
  <si>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</si>
  <si>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</si>
  <si>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</si>
  <si>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2011년말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</si>
  <si>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</si>
  <si>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</si>
  <si>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</si>
  <si>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</si>
  <si>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</si>
  <si>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</si>
  <si>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</si>
  <si>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</si>
  <si>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10" type="noConversion"/>
  </si>
  <si>
    <t>65세이상 인구 현황(총괄)</t>
    <phoneticPr fontId="2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</si>
  <si>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</si>
  <si>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</si>
  <si>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10" type="noConversion"/>
  </si>
  <si>
    <t>여</t>
    <phoneticPr fontId="2" type="noConversion"/>
  </si>
  <si>
    <r>
      <t xml:space="preserve">구 </t>
    </r>
    <r>
      <rPr>
        <b/>
        <sz val="11"/>
        <color indexed="8"/>
        <rFont val="맑은 고딕"/>
        <family val="3"/>
        <charset val="129"/>
      </rPr>
      <t xml:space="preserve">  </t>
    </r>
    <r>
      <rPr>
        <b/>
        <sz val="11"/>
        <color indexed="8"/>
        <rFont val="맑은 고딕"/>
        <family val="3"/>
        <charset val="129"/>
      </rPr>
      <t>분</t>
    </r>
    <phoneticPr fontId="2" type="noConversion"/>
  </si>
  <si>
    <t>2015년말</t>
    <phoneticPr fontId="10" type="noConversion"/>
  </si>
  <si>
    <t>2016년말</t>
    <phoneticPr fontId="10" type="noConversion"/>
  </si>
  <si>
    <t>18년 1월말</t>
    <phoneticPr fontId="2" type="noConversion"/>
  </si>
  <si>
    <t>2017년 말</t>
  </si>
  <si>
    <t>2017년말</t>
  </si>
  <si>
    <t>2018년 1월말</t>
    <phoneticPr fontId="10" type="noConversion"/>
  </si>
  <si>
    <t>작성기준 : 2018.1.31. 현재</t>
    <phoneticPr fontId="12" type="noConversion"/>
  </si>
  <si>
    <t>작성기준 : 2018. 1. 31. 현재</t>
    <phoneticPr fontId="10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</si>
</sst>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#,##0_ "/>
    <numFmt numFmtId="177" formatCode="0.0_ "/>
    <numFmt numFmtId="178" formatCode="#,##0\ "/>
    <numFmt numFmtId="179" formatCode="#,##0_);[Red]\(#,##0\)"/>
  </numFmts>
  <fonts count="2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0"/>
      <color theme="1"/>
      <name val="굴림체"/>
      <family val="3"/>
      <charset val="129"/>
    </font>
    <font>
      <sz val="11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right" vertical="center"/>
    </xf>
    <xf numFmtId="177" fontId="11" fillId="4" borderId="1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right" vertical="center"/>
    </xf>
    <xf numFmtId="177" fontId="11" fillId="2" borderId="3" xfId="0" applyNumberFormat="1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right" vertical="center"/>
    </xf>
    <xf numFmtId="177" fontId="11" fillId="4" borderId="2" xfId="0" applyNumberFormat="1" applyFont="1" applyFill="1" applyBorder="1">
      <alignment vertical="center"/>
    </xf>
    <xf numFmtId="0" fontId="0" fillId="0" borderId="0" xfId="0" applyBorder="1" applyAlignment="1">
      <alignment vertical="center"/>
    </xf>
    <xf numFmtId="178" fontId="19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41" fontId="14" fillId="2" borderId="1" xfId="1" applyFont="1" applyFill="1" applyBorder="1" applyAlignment="1">
      <alignment horizontal="center" vertical="center"/>
    </xf>
    <xf numFmtId="179" fontId="15" fillId="0" borderId="1" xfId="1" applyNumberFormat="1" applyFont="1" applyFill="1" applyBorder="1" applyAlignment="1">
      <alignment horizontal="right" vertical="center"/>
    </xf>
    <xf numFmtId="179" fontId="1" fillId="0" borderId="1" xfId="1" applyNumberFormat="1" applyFont="1" applyFill="1" applyBorder="1" applyAlignment="1">
      <alignment horizontal="right" vertical="center"/>
    </xf>
    <xf numFmtId="179" fontId="8" fillId="0" borderId="1" xfId="0" applyNumberFormat="1" applyFont="1" applyBorder="1" applyAlignment="1">
      <alignment horizontal="right" vertical="center"/>
    </xf>
    <xf numFmtId="179" fontId="0" fillId="0" borderId="1" xfId="0" applyNumberFormat="1" applyFont="1" applyBorder="1" applyAlignment="1">
      <alignment horizontal="right" vertical="center"/>
    </xf>
    <xf numFmtId="179" fontId="15" fillId="0" borderId="3" xfId="1" applyNumberFormat="1" applyFont="1" applyFill="1" applyBorder="1" applyAlignment="1">
      <alignment horizontal="right" vertical="center"/>
    </xf>
    <xf numFmtId="179" fontId="1" fillId="0" borderId="3" xfId="1" applyNumberFormat="1" applyFont="1" applyFill="1" applyBorder="1" applyAlignment="1">
      <alignment horizontal="right" vertical="center"/>
    </xf>
    <xf numFmtId="179" fontId="8" fillId="0" borderId="3" xfId="0" applyNumberFormat="1" applyFont="1" applyBorder="1" applyAlignment="1">
      <alignment horizontal="right" vertical="center"/>
    </xf>
    <xf numFmtId="179" fontId="0" fillId="0" borderId="3" xfId="0" applyNumberFormat="1" applyFont="1" applyBorder="1" applyAlignment="1">
      <alignment horizontal="right" vertical="center"/>
    </xf>
    <xf numFmtId="0" fontId="20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41" fontId="3" fillId="6" borderId="1" xfId="1" applyFont="1" applyFill="1" applyBorder="1" applyAlignment="1">
      <alignment horizontal="center" vertical="center"/>
    </xf>
    <xf numFmtId="41" fontId="14" fillId="6" borderId="1" xfId="1" applyFont="1" applyFill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00CC"/>
  </sheetPr>
  <dimension ref="A1:K35"/>
  <sheetViews>
    <sheetView tabSelected="1" zoomScale="108" zoomScaleNormal="108" workbookViewId="0">
      <selection sqref="A1:K1"/>
    </sheetView>
  </sheetViews>
  <sheetFormatPr defaultRowHeight="16.5"/>
  <cols>
    <col min="1" max="1" width="10.625" style="1" customWidth="1"/>
    <col min="2" max="2" width="10" style="1" customWidth="1"/>
    <col min="3" max="3" width="11.125" bestFit="1" customWidth="1"/>
    <col min="4" max="5" width="10.5" customWidth="1"/>
    <col min="6" max="6" width="11.125" bestFit="1" customWidth="1"/>
    <col min="7" max="8" width="10.375" customWidth="1"/>
    <col min="9" max="9" width="8.625" bestFit="1" customWidth="1"/>
    <col min="10" max="11" width="7.25" customWidth="1"/>
  </cols>
  <sheetData>
    <row r="1" spans="1:11" ht="34.5" customHeight="1">
      <c r="A1" s="41" t="s">
        <v>45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22.5" customHeight="1">
      <c r="A2" s="47" t="s">
        <v>55</v>
      </c>
      <c r="B2" s="47"/>
      <c r="C2" s="47"/>
      <c r="D2" s="1"/>
      <c r="E2" s="1"/>
      <c r="F2" s="1"/>
      <c r="G2" s="1"/>
      <c r="H2" s="1"/>
      <c r="I2" s="1"/>
      <c r="J2" s="40" t="s">
        <v>40</v>
      </c>
      <c r="K2" s="40"/>
    </row>
    <row r="3" spans="1:11" ht="22.5" customHeight="1">
      <c r="A3" s="43" t="s">
        <v>48</v>
      </c>
      <c r="B3" s="43" t="s">
        <v>35</v>
      </c>
      <c r="C3" s="45" t="s">
        <v>34</v>
      </c>
      <c r="D3" s="46"/>
      <c r="E3" s="46"/>
      <c r="F3" s="46" t="s">
        <v>3</v>
      </c>
      <c r="G3" s="46"/>
      <c r="H3" s="46"/>
      <c r="I3" s="46" t="s">
        <v>4</v>
      </c>
      <c r="J3" s="46"/>
      <c r="K3" s="46"/>
    </row>
    <row r="4" spans="1:11" ht="22.5" customHeight="1">
      <c r="A4" s="44"/>
      <c r="B4" s="44"/>
      <c r="C4" s="15" t="s">
        <v>0</v>
      </c>
      <c r="D4" s="15" t="s">
        <v>1</v>
      </c>
      <c r="E4" s="15" t="s">
        <v>2</v>
      </c>
      <c r="F4" s="15" t="s">
        <v>0</v>
      </c>
      <c r="G4" s="15" t="s">
        <v>1</v>
      </c>
      <c r="H4" s="15" t="s">
        <v>2</v>
      </c>
      <c r="I4" s="15" t="s">
        <v>0</v>
      </c>
      <c r="J4" s="15" t="s">
        <v>1</v>
      </c>
      <c r="K4" s="15" t="s">
        <v>2</v>
      </c>
    </row>
    <row r="5" spans="1:11" ht="22.5" customHeight="1">
      <c r="A5" s="37" t="s">
        <v>52</v>
      </c>
      <c r="B5" s="38">
        <v>119684</v>
      </c>
      <c r="C5" s="39">
        <v>290528</v>
      </c>
      <c r="D5" s="38">
        <v>148022</v>
      </c>
      <c r="E5" s="38">
        <v>142506</v>
      </c>
      <c r="F5" s="38">
        <v>286382</v>
      </c>
      <c r="G5" s="38">
        <v>145122</v>
      </c>
      <c r="H5" s="38">
        <v>141260</v>
      </c>
      <c r="I5" s="38">
        <v>4146</v>
      </c>
      <c r="J5" s="38">
        <v>2900</v>
      </c>
      <c r="K5" s="38">
        <v>1246</v>
      </c>
    </row>
    <row r="6" spans="1:11" ht="24" customHeight="1">
      <c r="A6" s="36" t="s">
        <v>51</v>
      </c>
      <c r="B6" s="23">
        <f>SUM(B7:B33)</f>
        <v>119743</v>
      </c>
      <c r="C6" s="24">
        <f>D6+E6</f>
        <v>290288</v>
      </c>
      <c r="D6" s="23">
        <f>SUM(D7:D33)</f>
        <v>147908</v>
      </c>
      <c r="E6" s="23">
        <f>SUM(E7:E33)</f>
        <v>142380</v>
      </c>
      <c r="F6" s="23">
        <f>G6+H6</f>
        <v>286154</v>
      </c>
      <c r="G6" s="23">
        <f>SUM(G7:G33)</f>
        <v>145019</v>
      </c>
      <c r="H6" s="23">
        <f>SUM(H7:H33)</f>
        <v>141135</v>
      </c>
      <c r="I6" s="23">
        <f>J6+K6</f>
        <v>4134</v>
      </c>
      <c r="J6" s="23">
        <f>SUM(J7:J33)</f>
        <v>2889</v>
      </c>
      <c r="K6" s="23">
        <f>SUM(K7:K33)</f>
        <v>1245</v>
      </c>
    </row>
    <row r="7" spans="1:11" s="10" customFormat="1" ht="22.5" customHeight="1">
      <c r="A7" s="3" t="s">
        <v>6</v>
      </c>
      <c r="B7" s="34">
        <v>6402</v>
      </c>
      <c r="C7" s="25">
        <f>SUM(D7:E7)</f>
        <v>14419</v>
      </c>
      <c r="D7" s="26">
        <f>SUM(G7+J7)</f>
        <v>7538</v>
      </c>
      <c r="E7" s="26">
        <f>SUM(H7+K7)</f>
        <v>6881</v>
      </c>
      <c r="F7" s="27">
        <f>SUM(G7:H7)</f>
        <v>13754</v>
      </c>
      <c r="G7" s="26">
        <v>6957</v>
      </c>
      <c r="H7" s="26">
        <v>6797</v>
      </c>
      <c r="I7" s="27">
        <f>SUM(J7:K7)</f>
        <v>665</v>
      </c>
      <c r="J7" s="28">
        <v>581</v>
      </c>
      <c r="K7" s="28">
        <v>84</v>
      </c>
    </row>
    <row r="8" spans="1:11" s="10" customFormat="1" ht="22.5" customHeight="1">
      <c r="A8" s="3" t="s">
        <v>7</v>
      </c>
      <c r="B8" s="34">
        <v>8481</v>
      </c>
      <c r="C8" s="25">
        <f t="shared" ref="C8:C33" si="0">SUM(D8:E8)</f>
        <v>21185</v>
      </c>
      <c r="D8" s="26">
        <f t="shared" ref="D8:D32" si="1">SUM(G8+J8)</f>
        <v>10670</v>
      </c>
      <c r="E8" s="26">
        <f t="shared" ref="E8:E33" si="2">SUM(H8+K8)</f>
        <v>10515</v>
      </c>
      <c r="F8" s="27">
        <f t="shared" ref="F8:F33" si="3">SUM(G8:H8)</f>
        <v>21053</v>
      </c>
      <c r="G8" s="26">
        <v>10627</v>
      </c>
      <c r="H8" s="26">
        <v>10426</v>
      </c>
      <c r="I8" s="27">
        <f t="shared" ref="I8:I33" si="4">SUM(J8:K8)</f>
        <v>132</v>
      </c>
      <c r="J8" s="28">
        <v>43</v>
      </c>
      <c r="K8" s="28">
        <v>89</v>
      </c>
    </row>
    <row r="9" spans="1:11" s="10" customFormat="1" ht="22.5" customHeight="1">
      <c r="A9" s="3" t="s">
        <v>8</v>
      </c>
      <c r="B9" s="34">
        <v>3255</v>
      </c>
      <c r="C9" s="25">
        <f t="shared" si="0"/>
        <v>6877</v>
      </c>
      <c r="D9" s="26">
        <f t="shared" si="1"/>
        <v>3563</v>
      </c>
      <c r="E9" s="26">
        <f t="shared" si="2"/>
        <v>3314</v>
      </c>
      <c r="F9" s="27">
        <f t="shared" si="3"/>
        <v>6697</v>
      </c>
      <c r="G9" s="26">
        <v>3426</v>
      </c>
      <c r="H9" s="26">
        <v>3271</v>
      </c>
      <c r="I9" s="27">
        <f t="shared" si="4"/>
        <v>180</v>
      </c>
      <c r="J9" s="28">
        <v>137</v>
      </c>
      <c r="K9" s="28">
        <v>43</v>
      </c>
    </row>
    <row r="10" spans="1:11" s="10" customFormat="1" ht="22.5" customHeight="1">
      <c r="A10" s="3" t="s">
        <v>9</v>
      </c>
      <c r="B10" s="34">
        <v>3452</v>
      </c>
      <c r="C10" s="25">
        <f t="shared" si="0"/>
        <v>6971</v>
      </c>
      <c r="D10" s="26">
        <f t="shared" si="1"/>
        <v>3660</v>
      </c>
      <c r="E10" s="26">
        <f t="shared" si="2"/>
        <v>3311</v>
      </c>
      <c r="F10" s="27">
        <f t="shared" si="3"/>
        <v>6762</v>
      </c>
      <c r="G10" s="26">
        <v>3499</v>
      </c>
      <c r="H10" s="26">
        <v>3263</v>
      </c>
      <c r="I10" s="27">
        <f t="shared" si="4"/>
        <v>209</v>
      </c>
      <c r="J10" s="28">
        <v>161</v>
      </c>
      <c r="K10" s="28">
        <v>48</v>
      </c>
    </row>
    <row r="11" spans="1:11" s="10" customFormat="1" ht="22.5" customHeight="1">
      <c r="A11" s="3" t="s">
        <v>10</v>
      </c>
      <c r="B11" s="34">
        <v>1726</v>
      </c>
      <c r="C11" s="25">
        <f t="shared" si="0"/>
        <v>3205</v>
      </c>
      <c r="D11" s="26">
        <f t="shared" si="1"/>
        <v>1661</v>
      </c>
      <c r="E11" s="26">
        <f t="shared" si="2"/>
        <v>1544</v>
      </c>
      <c r="F11" s="27">
        <f>SUM(G11:H11)</f>
        <v>3103</v>
      </c>
      <c r="G11" s="26">
        <v>1569</v>
      </c>
      <c r="H11" s="26">
        <v>1534</v>
      </c>
      <c r="I11" s="27">
        <f t="shared" si="4"/>
        <v>102</v>
      </c>
      <c r="J11" s="28">
        <v>92</v>
      </c>
      <c r="K11" s="28">
        <v>10</v>
      </c>
    </row>
    <row r="12" spans="1:11" s="10" customFormat="1" ht="22.5" customHeight="1">
      <c r="A12" s="3" t="s">
        <v>11</v>
      </c>
      <c r="B12" s="34">
        <v>1285</v>
      </c>
      <c r="C12" s="25">
        <f t="shared" si="0"/>
        <v>2350</v>
      </c>
      <c r="D12" s="26">
        <f t="shared" si="1"/>
        <v>1169</v>
      </c>
      <c r="E12" s="26">
        <f t="shared" si="2"/>
        <v>1181</v>
      </c>
      <c r="F12" s="27">
        <f t="shared" si="3"/>
        <v>2296</v>
      </c>
      <c r="G12" s="26">
        <v>1121</v>
      </c>
      <c r="H12" s="26">
        <v>1175</v>
      </c>
      <c r="I12" s="27">
        <f t="shared" si="4"/>
        <v>54</v>
      </c>
      <c r="J12" s="28">
        <v>48</v>
      </c>
      <c r="K12" s="28">
        <v>6</v>
      </c>
    </row>
    <row r="13" spans="1:11" s="10" customFormat="1" ht="22.5" customHeight="1">
      <c r="A13" s="3" t="s">
        <v>12</v>
      </c>
      <c r="B13" s="34">
        <v>1183</v>
      </c>
      <c r="C13" s="25">
        <f t="shared" si="0"/>
        <v>2226</v>
      </c>
      <c r="D13" s="26">
        <f t="shared" si="1"/>
        <v>1237</v>
      </c>
      <c r="E13" s="26">
        <f t="shared" si="2"/>
        <v>989</v>
      </c>
      <c r="F13" s="27">
        <f t="shared" si="3"/>
        <v>2149</v>
      </c>
      <c r="G13" s="26">
        <v>1170</v>
      </c>
      <c r="H13" s="26">
        <v>979</v>
      </c>
      <c r="I13" s="27">
        <f t="shared" si="4"/>
        <v>77</v>
      </c>
      <c r="J13" s="28">
        <v>67</v>
      </c>
      <c r="K13" s="33">
        <v>10</v>
      </c>
    </row>
    <row r="14" spans="1:11" s="10" customFormat="1" ht="22.5" customHeight="1">
      <c r="A14" s="3" t="s">
        <v>13</v>
      </c>
      <c r="B14" s="34">
        <v>2317</v>
      </c>
      <c r="C14" s="25">
        <f t="shared" si="0"/>
        <v>4480</v>
      </c>
      <c r="D14" s="26">
        <f t="shared" si="1"/>
        <v>2294</v>
      </c>
      <c r="E14" s="26">
        <f t="shared" si="2"/>
        <v>2186</v>
      </c>
      <c r="F14" s="27">
        <f t="shared" si="3"/>
        <v>4412</v>
      </c>
      <c r="G14" s="26">
        <v>2251</v>
      </c>
      <c r="H14" s="26">
        <v>2161</v>
      </c>
      <c r="I14" s="27">
        <f t="shared" si="4"/>
        <v>68</v>
      </c>
      <c r="J14" s="28">
        <v>43</v>
      </c>
      <c r="K14" s="33">
        <v>25</v>
      </c>
    </row>
    <row r="15" spans="1:11" s="10" customFormat="1" ht="22.5" customHeight="1">
      <c r="A15" s="3" t="s">
        <v>14</v>
      </c>
      <c r="B15" s="34">
        <v>1646</v>
      </c>
      <c r="C15" s="25">
        <f t="shared" si="0"/>
        <v>3222</v>
      </c>
      <c r="D15" s="26">
        <f t="shared" si="1"/>
        <v>1627</v>
      </c>
      <c r="E15" s="26">
        <f t="shared" si="2"/>
        <v>1595</v>
      </c>
      <c r="F15" s="27">
        <f t="shared" si="3"/>
        <v>3195</v>
      </c>
      <c r="G15" s="26">
        <v>1615</v>
      </c>
      <c r="H15" s="26">
        <v>1580</v>
      </c>
      <c r="I15" s="27">
        <f t="shared" si="4"/>
        <v>27</v>
      </c>
      <c r="J15" s="28">
        <v>12</v>
      </c>
      <c r="K15" s="33">
        <v>15</v>
      </c>
    </row>
    <row r="16" spans="1:11" s="10" customFormat="1" ht="22.5" customHeight="1">
      <c r="A16" s="3" t="s">
        <v>15</v>
      </c>
      <c r="B16" s="34">
        <v>2439</v>
      </c>
      <c r="C16" s="25">
        <f t="shared" si="0"/>
        <v>5118</v>
      </c>
      <c r="D16" s="26">
        <f t="shared" si="1"/>
        <v>2574</v>
      </c>
      <c r="E16" s="26">
        <f t="shared" si="2"/>
        <v>2544</v>
      </c>
      <c r="F16" s="27">
        <f t="shared" si="3"/>
        <v>5037</v>
      </c>
      <c r="G16" s="26">
        <v>2519</v>
      </c>
      <c r="H16" s="26">
        <v>2518</v>
      </c>
      <c r="I16" s="27">
        <f t="shared" si="4"/>
        <v>81</v>
      </c>
      <c r="J16" s="28">
        <v>55</v>
      </c>
      <c r="K16" s="28">
        <v>26</v>
      </c>
    </row>
    <row r="17" spans="1:11" s="10" customFormat="1" ht="22.5" customHeight="1">
      <c r="A17" s="3" t="s">
        <v>16</v>
      </c>
      <c r="B17" s="34">
        <v>2282</v>
      </c>
      <c r="C17" s="25">
        <f t="shared" si="0"/>
        <v>4503</v>
      </c>
      <c r="D17" s="26">
        <f t="shared" si="1"/>
        <v>2331</v>
      </c>
      <c r="E17" s="26">
        <f t="shared" si="2"/>
        <v>2172</v>
      </c>
      <c r="F17" s="27">
        <f t="shared" si="3"/>
        <v>4459</v>
      </c>
      <c r="G17" s="26">
        <v>2303</v>
      </c>
      <c r="H17" s="26">
        <v>2156</v>
      </c>
      <c r="I17" s="27">
        <f t="shared" si="4"/>
        <v>44</v>
      </c>
      <c r="J17" s="28">
        <v>28</v>
      </c>
      <c r="K17" s="28">
        <v>16</v>
      </c>
    </row>
    <row r="18" spans="1:11" s="10" customFormat="1" ht="22.5" customHeight="1">
      <c r="A18" s="3" t="s">
        <v>17</v>
      </c>
      <c r="B18" s="34">
        <v>3259</v>
      </c>
      <c r="C18" s="25">
        <f t="shared" si="0"/>
        <v>6793</v>
      </c>
      <c r="D18" s="26">
        <f t="shared" si="1"/>
        <v>3505</v>
      </c>
      <c r="E18" s="26">
        <f t="shared" si="2"/>
        <v>3288</v>
      </c>
      <c r="F18" s="27">
        <f t="shared" si="3"/>
        <v>6748</v>
      </c>
      <c r="G18" s="26">
        <v>3491</v>
      </c>
      <c r="H18" s="26">
        <v>3257</v>
      </c>
      <c r="I18" s="27">
        <f t="shared" si="4"/>
        <v>45</v>
      </c>
      <c r="J18" s="28">
        <v>14</v>
      </c>
      <c r="K18" s="28">
        <v>31</v>
      </c>
    </row>
    <row r="19" spans="1:11" s="10" customFormat="1" ht="22.5" customHeight="1">
      <c r="A19" s="3" t="s">
        <v>18</v>
      </c>
      <c r="B19" s="34">
        <v>1916</v>
      </c>
      <c r="C19" s="25">
        <f t="shared" si="0"/>
        <v>4086</v>
      </c>
      <c r="D19" s="26">
        <f t="shared" si="1"/>
        <v>2052</v>
      </c>
      <c r="E19" s="26">
        <f t="shared" si="2"/>
        <v>2034</v>
      </c>
      <c r="F19" s="27">
        <f t="shared" si="3"/>
        <v>4053</v>
      </c>
      <c r="G19" s="26">
        <v>2045</v>
      </c>
      <c r="H19" s="26">
        <v>2008</v>
      </c>
      <c r="I19" s="27">
        <f t="shared" si="4"/>
        <v>33</v>
      </c>
      <c r="J19" s="28">
        <v>7</v>
      </c>
      <c r="K19" s="28">
        <v>26</v>
      </c>
    </row>
    <row r="20" spans="1:11" s="10" customFormat="1" ht="22.5" customHeight="1">
      <c r="A20" s="3" t="s">
        <v>19</v>
      </c>
      <c r="B20" s="34">
        <v>3143</v>
      </c>
      <c r="C20" s="25">
        <f t="shared" si="0"/>
        <v>6266</v>
      </c>
      <c r="D20" s="26">
        <f t="shared" si="1"/>
        <v>3302</v>
      </c>
      <c r="E20" s="26">
        <f t="shared" si="2"/>
        <v>2964</v>
      </c>
      <c r="F20" s="27">
        <f t="shared" si="3"/>
        <v>5965</v>
      </c>
      <c r="G20" s="26">
        <v>3046</v>
      </c>
      <c r="H20" s="26">
        <v>2919</v>
      </c>
      <c r="I20" s="27">
        <f t="shared" si="4"/>
        <v>301</v>
      </c>
      <c r="J20" s="28">
        <v>256</v>
      </c>
      <c r="K20" s="28">
        <v>45</v>
      </c>
    </row>
    <row r="21" spans="1:11" s="10" customFormat="1" ht="22.5" customHeight="1">
      <c r="A21" s="3" t="s">
        <v>20</v>
      </c>
      <c r="B21" s="34">
        <v>5425</v>
      </c>
      <c r="C21" s="25">
        <f t="shared" si="0"/>
        <v>13098</v>
      </c>
      <c r="D21" s="26">
        <f t="shared" si="1"/>
        <v>6755</v>
      </c>
      <c r="E21" s="26">
        <f t="shared" si="2"/>
        <v>6343</v>
      </c>
      <c r="F21" s="27">
        <f t="shared" si="3"/>
        <v>12734</v>
      </c>
      <c r="G21" s="26">
        <v>6439</v>
      </c>
      <c r="H21" s="26">
        <v>6295</v>
      </c>
      <c r="I21" s="27">
        <f t="shared" si="4"/>
        <v>364</v>
      </c>
      <c r="J21" s="28">
        <v>316</v>
      </c>
      <c r="K21" s="28">
        <v>48</v>
      </c>
    </row>
    <row r="22" spans="1:11" s="10" customFormat="1" ht="22.5" customHeight="1">
      <c r="A22" s="3" t="s">
        <v>21</v>
      </c>
      <c r="B22" s="34">
        <v>2899</v>
      </c>
      <c r="C22" s="25">
        <f t="shared" si="0"/>
        <v>7840</v>
      </c>
      <c r="D22" s="26">
        <f t="shared" si="1"/>
        <v>4021</v>
      </c>
      <c r="E22" s="26">
        <f t="shared" si="2"/>
        <v>3819</v>
      </c>
      <c r="F22" s="27">
        <f t="shared" si="3"/>
        <v>7579</v>
      </c>
      <c r="G22" s="26">
        <v>3778</v>
      </c>
      <c r="H22" s="26">
        <v>3801</v>
      </c>
      <c r="I22" s="27">
        <f t="shared" si="4"/>
        <v>261</v>
      </c>
      <c r="J22" s="28">
        <v>243</v>
      </c>
      <c r="K22" s="28">
        <v>18</v>
      </c>
    </row>
    <row r="23" spans="1:11" s="10" customFormat="1" ht="22.5" customHeight="1">
      <c r="A23" s="3" t="s">
        <v>22</v>
      </c>
      <c r="B23" s="34">
        <v>7880</v>
      </c>
      <c r="C23" s="25">
        <f t="shared" si="0"/>
        <v>20857</v>
      </c>
      <c r="D23" s="26">
        <f t="shared" si="1"/>
        <v>10320</v>
      </c>
      <c r="E23" s="26">
        <f t="shared" si="2"/>
        <v>10537</v>
      </c>
      <c r="F23" s="27">
        <f t="shared" si="3"/>
        <v>20709</v>
      </c>
      <c r="G23" s="26">
        <v>10247</v>
      </c>
      <c r="H23" s="26">
        <v>10462</v>
      </c>
      <c r="I23" s="27">
        <f t="shared" si="4"/>
        <v>148</v>
      </c>
      <c r="J23" s="28">
        <v>73</v>
      </c>
      <c r="K23" s="28">
        <v>75</v>
      </c>
    </row>
    <row r="24" spans="1:11" s="10" customFormat="1" ht="22.5" customHeight="1">
      <c r="A24" s="3" t="s">
        <v>23</v>
      </c>
      <c r="B24" s="34">
        <v>8613</v>
      </c>
      <c r="C24" s="25">
        <f t="shared" si="0"/>
        <v>21229</v>
      </c>
      <c r="D24" s="26">
        <f t="shared" si="1"/>
        <v>10636</v>
      </c>
      <c r="E24" s="26">
        <f t="shared" si="2"/>
        <v>10593</v>
      </c>
      <c r="F24" s="27">
        <f t="shared" si="3"/>
        <v>20997</v>
      </c>
      <c r="G24" s="26">
        <v>10491</v>
      </c>
      <c r="H24" s="26">
        <v>10506</v>
      </c>
      <c r="I24" s="27">
        <f t="shared" si="4"/>
        <v>232</v>
      </c>
      <c r="J24" s="28">
        <v>145</v>
      </c>
      <c r="K24" s="28">
        <v>87</v>
      </c>
    </row>
    <row r="25" spans="1:11" s="10" customFormat="1" ht="22.5" customHeight="1">
      <c r="A25" s="3" t="s">
        <v>24</v>
      </c>
      <c r="B25" s="34">
        <v>5521</v>
      </c>
      <c r="C25" s="25">
        <f t="shared" si="0"/>
        <v>12707</v>
      </c>
      <c r="D25" s="26">
        <f t="shared" si="1"/>
        <v>6598</v>
      </c>
      <c r="E25" s="26">
        <f t="shared" si="2"/>
        <v>6109</v>
      </c>
      <c r="F25" s="27">
        <f t="shared" si="3"/>
        <v>12575</v>
      </c>
      <c r="G25" s="26">
        <v>6535</v>
      </c>
      <c r="H25" s="26">
        <v>6040</v>
      </c>
      <c r="I25" s="27">
        <f t="shared" si="4"/>
        <v>132</v>
      </c>
      <c r="J25" s="28">
        <v>63</v>
      </c>
      <c r="K25" s="28">
        <v>69</v>
      </c>
    </row>
    <row r="26" spans="1:11" s="10" customFormat="1" ht="22.5" customHeight="1">
      <c r="A26" s="3" t="s">
        <v>25</v>
      </c>
      <c r="B26" s="34">
        <v>4002</v>
      </c>
      <c r="C26" s="25">
        <f t="shared" si="0"/>
        <v>11093</v>
      </c>
      <c r="D26" s="26">
        <f t="shared" si="1"/>
        <v>5569</v>
      </c>
      <c r="E26" s="26">
        <f t="shared" si="2"/>
        <v>5524</v>
      </c>
      <c r="F26" s="27">
        <f t="shared" si="3"/>
        <v>11014</v>
      </c>
      <c r="G26" s="26">
        <v>5536</v>
      </c>
      <c r="H26" s="26">
        <v>5478</v>
      </c>
      <c r="I26" s="27">
        <f t="shared" si="4"/>
        <v>79</v>
      </c>
      <c r="J26" s="28">
        <v>33</v>
      </c>
      <c r="K26" s="28">
        <v>46</v>
      </c>
    </row>
    <row r="27" spans="1:11" s="10" customFormat="1" ht="22.5" customHeight="1">
      <c r="A27" s="3" t="s">
        <v>26</v>
      </c>
      <c r="B27" s="34">
        <v>3804</v>
      </c>
      <c r="C27" s="25">
        <f t="shared" si="0"/>
        <v>9749</v>
      </c>
      <c r="D27" s="26">
        <f t="shared" si="1"/>
        <v>4883</v>
      </c>
      <c r="E27" s="26">
        <f t="shared" si="2"/>
        <v>4866</v>
      </c>
      <c r="F27" s="27">
        <f t="shared" si="3"/>
        <v>9581</v>
      </c>
      <c r="G27" s="26">
        <v>4783</v>
      </c>
      <c r="H27" s="26">
        <v>4798</v>
      </c>
      <c r="I27" s="27">
        <f t="shared" si="4"/>
        <v>168</v>
      </c>
      <c r="J27" s="28">
        <v>100</v>
      </c>
      <c r="K27" s="28">
        <v>68</v>
      </c>
    </row>
    <row r="28" spans="1:11" s="10" customFormat="1" ht="22.5" customHeight="1">
      <c r="A28" s="3" t="s">
        <v>27</v>
      </c>
      <c r="B28" s="34">
        <v>13145</v>
      </c>
      <c r="C28" s="25">
        <f t="shared" si="0"/>
        <v>35157</v>
      </c>
      <c r="D28" s="26">
        <f t="shared" si="1"/>
        <v>17841</v>
      </c>
      <c r="E28" s="26">
        <f t="shared" si="2"/>
        <v>17316</v>
      </c>
      <c r="F28" s="27">
        <f t="shared" si="3"/>
        <v>34941</v>
      </c>
      <c r="G28" s="26">
        <v>17739</v>
      </c>
      <c r="H28" s="26">
        <v>17202</v>
      </c>
      <c r="I28" s="27">
        <f t="shared" si="4"/>
        <v>216</v>
      </c>
      <c r="J28" s="28">
        <v>102</v>
      </c>
      <c r="K28" s="28">
        <v>114</v>
      </c>
    </row>
    <row r="29" spans="1:11" s="10" customFormat="1" ht="22.5" customHeight="1">
      <c r="A29" s="3" t="s">
        <v>28</v>
      </c>
      <c r="B29" s="34">
        <v>11295</v>
      </c>
      <c r="C29" s="25">
        <f t="shared" si="0"/>
        <v>31521</v>
      </c>
      <c r="D29" s="26">
        <f t="shared" si="1"/>
        <v>15798</v>
      </c>
      <c r="E29" s="26">
        <f t="shared" si="2"/>
        <v>15723</v>
      </c>
      <c r="F29" s="27">
        <f t="shared" si="3"/>
        <v>31331</v>
      </c>
      <c r="G29" s="26">
        <v>15710</v>
      </c>
      <c r="H29" s="26">
        <v>15621</v>
      </c>
      <c r="I29" s="27">
        <f t="shared" si="4"/>
        <v>190</v>
      </c>
      <c r="J29" s="28">
        <v>88</v>
      </c>
      <c r="K29" s="28">
        <v>102</v>
      </c>
    </row>
    <row r="30" spans="1:11" s="10" customFormat="1" ht="22.5" customHeight="1">
      <c r="A30" s="3" t="s">
        <v>29</v>
      </c>
      <c r="B30" s="34">
        <v>9542</v>
      </c>
      <c r="C30" s="25">
        <f t="shared" si="0"/>
        <v>22731</v>
      </c>
      <c r="D30" s="26">
        <f t="shared" si="1"/>
        <v>11753</v>
      </c>
      <c r="E30" s="26">
        <f t="shared" si="2"/>
        <v>10978</v>
      </c>
      <c r="F30" s="27">
        <f t="shared" si="3"/>
        <v>22577</v>
      </c>
      <c r="G30" s="26">
        <v>11698</v>
      </c>
      <c r="H30" s="26">
        <v>10879</v>
      </c>
      <c r="I30" s="27">
        <f t="shared" si="4"/>
        <v>154</v>
      </c>
      <c r="J30" s="28">
        <v>55</v>
      </c>
      <c r="K30" s="28">
        <v>99</v>
      </c>
    </row>
    <row r="31" spans="1:11" s="10" customFormat="1" ht="22.5" customHeight="1">
      <c r="A31" s="3" t="s">
        <v>30</v>
      </c>
      <c r="B31" s="34">
        <v>2964</v>
      </c>
      <c r="C31" s="25">
        <f t="shared" si="0"/>
        <v>8497</v>
      </c>
      <c r="D31" s="26">
        <f t="shared" si="1"/>
        <v>4334</v>
      </c>
      <c r="E31" s="26">
        <f t="shared" si="2"/>
        <v>4163</v>
      </c>
      <c r="F31" s="27">
        <f t="shared" si="3"/>
        <v>8450</v>
      </c>
      <c r="G31" s="26">
        <v>4312</v>
      </c>
      <c r="H31" s="26">
        <v>4138</v>
      </c>
      <c r="I31" s="27">
        <f t="shared" si="4"/>
        <v>47</v>
      </c>
      <c r="J31" s="28">
        <v>22</v>
      </c>
      <c r="K31" s="28">
        <v>25</v>
      </c>
    </row>
    <row r="32" spans="1:11" s="10" customFormat="1" ht="22.5" customHeight="1">
      <c r="A32" s="3" t="s">
        <v>31</v>
      </c>
      <c r="B32" s="34">
        <v>1286</v>
      </c>
      <c r="C32" s="25">
        <f t="shared" si="0"/>
        <v>2844</v>
      </c>
      <c r="D32" s="26">
        <f t="shared" si="1"/>
        <v>1565</v>
      </c>
      <c r="E32" s="26">
        <f t="shared" si="2"/>
        <v>1279</v>
      </c>
      <c r="F32" s="27">
        <f t="shared" si="3"/>
        <v>2726</v>
      </c>
      <c r="G32" s="26">
        <v>1460</v>
      </c>
      <c r="H32" s="26">
        <v>1266</v>
      </c>
      <c r="I32" s="27">
        <f t="shared" si="4"/>
        <v>118</v>
      </c>
      <c r="J32" s="28">
        <v>105</v>
      </c>
      <c r="K32" s="28">
        <v>13</v>
      </c>
    </row>
    <row r="33" spans="1:11" s="10" customFormat="1" ht="22.5" customHeight="1">
      <c r="A33" s="4" t="s">
        <v>32</v>
      </c>
      <c r="B33" s="35">
        <v>581</v>
      </c>
      <c r="C33" s="29">
        <f t="shared" si="0"/>
        <v>1264</v>
      </c>
      <c r="D33" s="30">
        <f>SUM(G33+J33)</f>
        <v>652</v>
      </c>
      <c r="E33" s="26">
        <f t="shared" si="2"/>
        <v>612</v>
      </c>
      <c r="F33" s="31">
        <f t="shared" si="3"/>
        <v>1257</v>
      </c>
      <c r="G33" s="30">
        <v>652</v>
      </c>
      <c r="H33" s="30">
        <v>605</v>
      </c>
      <c r="I33" s="31">
        <f t="shared" si="4"/>
        <v>7</v>
      </c>
      <c r="J33" s="32">
        <v>0</v>
      </c>
      <c r="K33" s="32">
        <v>7</v>
      </c>
    </row>
    <row r="34" spans="1:11">
      <c r="A34" s="19" t="s">
        <v>44</v>
      </c>
      <c r="B34" s="20"/>
      <c r="C34" s="21"/>
      <c r="D34" s="21"/>
      <c r="E34" s="21"/>
      <c r="F34" s="21"/>
      <c r="G34" s="20"/>
      <c r="H34" s="20"/>
      <c r="I34" s="21"/>
      <c r="J34" s="21"/>
      <c r="K34" s="21"/>
    </row>
    <row r="35" spans="1:11">
      <c r="A35" s="22"/>
      <c r="B35" s="20"/>
      <c r="C35" s="21"/>
      <c r="D35" s="21"/>
      <c r="E35" s="21"/>
      <c r="F35" s="21"/>
      <c r="G35" s="20"/>
      <c r="H35" s="20"/>
      <c r="I35" s="21"/>
      <c r="J35" s="21"/>
      <c r="K35" s="21"/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56000000000000005" right="0.16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E13"/>
  <sheetViews>
    <sheetView workbookViewId="0">
      <selection activeCell="A11" sqref="A11"/>
    </sheetView>
  </sheetViews>
  <sheetFormatPr defaultRowHeight="16.5"/>
  <cols>
    <col min="1" max="4" width="14.875" customWidth="1"/>
    <col min="5" max="5" width="11.875" bestFit="1" customWidth="1"/>
  </cols>
  <sheetData>
    <row r="1" spans="1:5" ht="26.25">
      <c r="A1" s="49" t="s">
        <v>43</v>
      </c>
      <c r="B1" s="49"/>
      <c r="C1" s="49"/>
      <c r="D1" s="49"/>
      <c r="E1" s="49"/>
    </row>
    <row r="2" spans="1:5" ht="24" customHeight="1">
      <c r="A2" s="2" t="s">
        <v>56</v>
      </c>
      <c r="B2" s="1"/>
      <c r="C2" s="1"/>
      <c r="D2" s="48" t="s">
        <v>37</v>
      </c>
      <c r="E2" s="48"/>
    </row>
    <row r="3" spans="1:5" ht="37.5" customHeight="1">
      <c r="A3" s="6" t="s">
        <v>41</v>
      </c>
      <c r="B3" s="6" t="s">
        <v>0</v>
      </c>
      <c r="C3" s="6" t="s">
        <v>1</v>
      </c>
      <c r="D3" s="14" t="s">
        <v>47</v>
      </c>
      <c r="E3" s="6" t="s">
        <v>39</v>
      </c>
    </row>
    <row r="4" spans="1:5" ht="37.5" customHeight="1">
      <c r="A4" s="7" t="s">
        <v>33</v>
      </c>
      <c r="B4" s="8">
        <v>37830</v>
      </c>
      <c r="C4" s="8">
        <v>15023</v>
      </c>
      <c r="D4" s="8">
        <v>22807</v>
      </c>
      <c r="E4" s="9">
        <v>82</v>
      </c>
    </row>
    <row r="5" spans="1:5" ht="37.5" customHeight="1">
      <c r="A5" s="7" t="s">
        <v>36</v>
      </c>
      <c r="B5" s="8">
        <v>39671</v>
      </c>
      <c r="C5" s="8">
        <v>15929</v>
      </c>
      <c r="D5" s="8">
        <v>23742</v>
      </c>
      <c r="E5" s="9">
        <v>89.4</v>
      </c>
    </row>
    <row r="6" spans="1:5" ht="37.5" customHeight="1">
      <c r="A6" s="7" t="s">
        <v>42</v>
      </c>
      <c r="B6" s="8">
        <v>41369</v>
      </c>
      <c r="C6" s="8">
        <v>16775</v>
      </c>
      <c r="D6" s="8">
        <v>24594</v>
      </c>
      <c r="E6" s="9">
        <v>96.8</v>
      </c>
    </row>
    <row r="7" spans="1:5" ht="37.5" customHeight="1">
      <c r="A7" s="7" t="s">
        <v>46</v>
      </c>
      <c r="B7" s="8">
        <v>43225</v>
      </c>
      <c r="C7" s="8">
        <v>17752</v>
      </c>
      <c r="D7" s="8">
        <v>25473</v>
      </c>
      <c r="E7" s="9">
        <v>105.4</v>
      </c>
    </row>
    <row r="8" spans="1:5" ht="37.5" customHeight="1">
      <c r="A8" s="16" t="s">
        <v>49</v>
      </c>
      <c r="B8" s="17">
        <v>44997</v>
      </c>
      <c r="C8" s="17">
        <v>18775</v>
      </c>
      <c r="D8" s="17">
        <v>26222</v>
      </c>
      <c r="E8" s="18">
        <v>114.3</v>
      </c>
    </row>
    <row r="9" spans="1:5" ht="37.5" customHeight="1">
      <c r="A9" s="16" t="s">
        <v>50</v>
      </c>
      <c r="B9" s="17">
        <v>46632</v>
      </c>
      <c r="C9" s="17">
        <v>19720</v>
      </c>
      <c r="D9" s="17">
        <v>26912</v>
      </c>
      <c r="E9" s="18">
        <v>121.8</v>
      </c>
    </row>
    <row r="10" spans="1:5" ht="37.5" customHeight="1">
      <c r="A10" s="16" t="s">
        <v>53</v>
      </c>
      <c r="B10" s="17">
        <v>48569</v>
      </c>
      <c r="C10" s="17">
        <v>20703</v>
      </c>
      <c r="D10" s="17">
        <v>27866</v>
      </c>
      <c r="E10" s="18">
        <v>130.64611577361737</v>
      </c>
    </row>
    <row r="11" spans="1:5" ht="37.5" customHeight="1">
      <c r="A11" s="11" t="s">
        <v>54</v>
      </c>
      <c r="B11" s="12">
        <f>SUM(C11:D11)</f>
        <v>48627</v>
      </c>
      <c r="C11" s="12">
        <v>20751</v>
      </c>
      <c r="D11" s="12">
        <v>27876</v>
      </c>
      <c r="E11" s="13">
        <f>B11/37049*100</f>
        <v>131.25050608653405</v>
      </c>
    </row>
    <row r="12" spans="1:5" ht="20.25" customHeight="1">
      <c r="A12" s="2" t="s">
        <v>5</v>
      </c>
    </row>
    <row r="13" spans="1:5">
      <c r="A13" s="5" t="s">
        <v>38</v>
      </c>
    </row>
  </sheetData>
  <mergeCells count="2">
    <mergeCell ref="D2:E2"/>
    <mergeCell ref="A1:E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2018-01-19T04:31:01Z</cp:lastPrinted>
  <dcterms:created xsi:type="dcterms:W3CDTF">2011-05-09T08:35:35Z</dcterms:created>
  <dcterms:modified xsi:type="dcterms:W3CDTF">2018-02-13T13:01:39Z</dcterms:modified>
</cp:coreProperties>
</file>