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480" windowHeight="11640" tabRatio="823"/>
  </bookViews>
  <sheets>
    <sheet name="읍면동별 세대 및 인구" sheetId="1" r:id="rId1"/>
    <sheet name="65세이상 인구(총괄)" sheetId="6" r:id="rId2"/>
  </sheets>
  <definedNames>
    <definedName name="_xlnm.Print_Area" localSheetId="0">'읍면동별 세대 및 인구'!$A$1:$K$35</definedName>
  </definedNames>
  <calcPr calcId="125725"/>
</workbook>
</file>

<file path=xl/calcChain.xml><?xml version="1.0" encoding="utf-8"?>
<calcChain xmlns="http://schemas.openxmlformats.org/spreadsheetml/2006/main">
  <c r="D10" i="1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E9"/>
  <c r="D9"/>
  <c r="B11" i="6"/>
  <c r="E11" s="1"/>
  <c r="I14" i="1" l="1"/>
  <c r="B13" i="6"/>
  <c r="B8" i="1"/>
  <c r="J8"/>
  <c r="K8"/>
  <c r="C16" l="1"/>
  <c r="I8"/>
  <c r="F13"/>
  <c r="I35"/>
  <c r="F35"/>
  <c r="I34"/>
  <c r="F34"/>
  <c r="I33"/>
  <c r="F33"/>
  <c r="I32"/>
  <c r="F32"/>
  <c r="I31"/>
  <c r="F31"/>
  <c r="I30"/>
  <c r="F30"/>
  <c r="I29"/>
  <c r="F29"/>
  <c r="I28"/>
  <c r="F28"/>
  <c r="I27"/>
  <c r="F27"/>
  <c r="I26"/>
  <c r="F26"/>
  <c r="I25"/>
  <c r="F25"/>
  <c r="I24"/>
  <c r="F24"/>
  <c r="I23"/>
  <c r="F23"/>
  <c r="I22"/>
  <c r="F22"/>
  <c r="I21"/>
  <c r="F21"/>
  <c r="I20"/>
  <c r="F20"/>
  <c r="I19"/>
  <c r="F19"/>
  <c r="I18"/>
  <c r="F18"/>
  <c r="I17"/>
  <c r="F17"/>
  <c r="I16"/>
  <c r="F16"/>
  <c r="I15"/>
  <c r="F15"/>
  <c r="F14"/>
  <c r="I13"/>
  <c r="I12"/>
  <c r="F12"/>
  <c r="I11"/>
  <c r="F11"/>
  <c r="I10"/>
  <c r="F10"/>
  <c r="I9"/>
  <c r="C20" l="1"/>
  <c r="C19"/>
  <c r="C27"/>
  <c r="C31"/>
  <c r="C35"/>
  <c r="C11"/>
  <c r="C32"/>
  <c r="C33"/>
  <c r="C34"/>
  <c r="C15"/>
  <c r="C18"/>
  <c r="C26"/>
  <c r="C25"/>
  <c r="C23"/>
  <c r="C17"/>
  <c r="C10"/>
  <c r="C13"/>
  <c r="C14"/>
  <c r="C21"/>
  <c r="C22"/>
  <c r="C29"/>
  <c r="C30"/>
  <c r="C12"/>
  <c r="C24"/>
  <c r="C28"/>
  <c r="F9"/>
  <c r="H8"/>
  <c r="E8"/>
  <c r="G8"/>
  <c r="F8" l="1"/>
  <c r="C9"/>
  <c r="D8"/>
  <c r="C8" s="1"/>
</calcChain>
</file>

<file path=xl/sharedStrings.xml><?xml version="1.0" encoding="utf-8"?>
<sst xmlns="http://schemas.openxmlformats.org/spreadsheetml/2006/main" count="69" uniqueCount="61">
  <si>
    <t>계</t>
    <phoneticPr fontId="2" type="noConversion"/>
  </si>
  <si>
    <t>남</t>
    <phoneticPr fontId="2" type="noConversion"/>
  </si>
  <si>
    <t>여</t>
    <phoneticPr fontId="2" type="noConversion"/>
  </si>
  <si>
    <t>한국인</t>
    <phoneticPr fontId="2" type="noConversion"/>
  </si>
  <si>
    <t>외국인</t>
    <phoneticPr fontId="2" type="noConversion"/>
  </si>
  <si>
    <t>자료 : 민원지적과</t>
    <phoneticPr fontId="2" type="noConversion"/>
  </si>
  <si>
    <t>돌산읍</t>
  </si>
  <si>
    <t>소라면</t>
  </si>
  <si>
    <t>율촌면</t>
  </si>
  <si>
    <t>화양면</t>
  </si>
  <si>
    <t>남면</t>
  </si>
  <si>
    <t>화정면</t>
  </si>
  <si>
    <t>삼산면</t>
  </si>
  <si>
    <t>동문동</t>
  </si>
  <si>
    <t>한려동</t>
  </si>
  <si>
    <t>중앙동</t>
  </si>
  <si>
    <t>충무동</t>
  </si>
  <si>
    <t>광림동</t>
  </si>
  <si>
    <t>서강동</t>
  </si>
  <si>
    <t>대교동</t>
  </si>
  <si>
    <t>국동</t>
  </si>
  <si>
    <t>월호동</t>
  </si>
  <si>
    <t>여서동</t>
  </si>
  <si>
    <t>문수동</t>
  </si>
  <si>
    <t>미평동</t>
  </si>
  <si>
    <t>둔덕동</t>
  </si>
  <si>
    <t>만덕동</t>
  </si>
  <si>
    <t>쌍봉동</t>
  </si>
  <si>
    <t>시전동</t>
  </si>
  <si>
    <t>여천동</t>
  </si>
  <si>
    <t>주삼동</t>
  </si>
  <si>
    <t>삼일동</t>
  </si>
  <si>
    <t>묘도동</t>
  </si>
  <si>
    <t>2011년말</t>
    <phoneticPr fontId="2" type="noConversion"/>
  </si>
  <si>
    <r>
      <t xml:space="preserve">합 </t>
    </r>
    <r>
      <rPr>
        <b/>
        <sz val="11"/>
        <color indexed="8"/>
        <rFont val="맑은 고딕"/>
        <family val="3"/>
        <charset val="129"/>
      </rPr>
      <t xml:space="preserve">    </t>
    </r>
    <r>
      <rPr>
        <b/>
        <sz val="11"/>
        <color indexed="8"/>
        <rFont val="맑은 고딕"/>
        <family val="3"/>
        <charset val="129"/>
      </rPr>
      <t>계</t>
    </r>
    <phoneticPr fontId="2" type="noConversion"/>
  </si>
  <si>
    <r>
      <t>세대수</t>
    </r>
    <r>
      <rPr>
        <b/>
        <vertAlign val="superscript"/>
        <sz val="11"/>
        <color indexed="8"/>
        <rFont val="맑은 고딕"/>
        <family val="3"/>
        <charset val="129"/>
      </rPr>
      <t>1)</t>
    </r>
    <phoneticPr fontId="2" type="noConversion"/>
  </si>
  <si>
    <t>2012년말</t>
  </si>
  <si>
    <t>(단위 : 명)</t>
    <phoneticPr fontId="2" type="noConversion"/>
  </si>
  <si>
    <t>주 : 노령화 지수 = (65세이상인구 / 0~14세 인구) * 100</t>
    <phoneticPr fontId="2" type="noConversion"/>
  </si>
  <si>
    <t>노령화 지수</t>
    <phoneticPr fontId="2" type="noConversion"/>
  </si>
  <si>
    <t>(단위 :  세대, 명)</t>
    <phoneticPr fontId="2" type="noConversion"/>
  </si>
  <si>
    <t>구    분</t>
    <phoneticPr fontId="2" type="noConversion"/>
  </si>
  <si>
    <t>2013년말</t>
    <phoneticPr fontId="10" type="noConversion"/>
  </si>
  <si>
    <t>65세이상 인구 현황(총괄)</t>
    <phoneticPr fontId="2" type="noConversion"/>
  </si>
  <si>
    <t>주 : 1) 세대수에는 외국인 세대 제외</t>
    <phoneticPr fontId="2" type="noConversion"/>
  </si>
  <si>
    <t>여수시 읍면동별 세대 및 인구</t>
    <phoneticPr fontId="2" type="noConversion"/>
  </si>
  <si>
    <t>2014년말</t>
    <phoneticPr fontId="10" type="noConversion"/>
  </si>
  <si>
    <t>여</t>
    <phoneticPr fontId="2" type="noConversion"/>
  </si>
  <si>
    <r>
      <t xml:space="preserve">구 </t>
    </r>
    <r>
      <rPr>
        <b/>
        <sz val="11"/>
        <color indexed="8"/>
        <rFont val="맑은 고딕"/>
        <family val="3"/>
        <charset val="129"/>
      </rPr>
      <t xml:space="preserve">  </t>
    </r>
    <r>
      <rPr>
        <b/>
        <sz val="11"/>
        <color indexed="8"/>
        <rFont val="맑은 고딕"/>
        <family val="3"/>
        <charset val="129"/>
      </rPr>
      <t>분</t>
    </r>
    <phoneticPr fontId="2" type="noConversion"/>
  </si>
  <si>
    <t>2015년말</t>
    <phoneticPr fontId="10" type="noConversion"/>
  </si>
  <si>
    <t>2016년말</t>
    <phoneticPr fontId="10" type="noConversion"/>
  </si>
  <si>
    <t>2017년 말</t>
  </si>
  <si>
    <t>2017년말</t>
  </si>
  <si>
    <t>2018년 1월말</t>
  </si>
  <si>
    <t>18년 1월말</t>
  </si>
  <si>
    <t>작성기준 : 2018. 3. 31. 현재</t>
    <phoneticPr fontId="12" type="noConversion"/>
  </si>
  <si>
    <t>18년 3월말</t>
    <phoneticPr fontId="2" type="noConversion"/>
  </si>
  <si>
    <t>18년 2월말</t>
  </si>
  <si>
    <t>작성기준 : 2018. 3. 31. 현재</t>
    <phoneticPr fontId="10" type="noConversion"/>
  </si>
  <si>
    <t>2018년 2월말</t>
  </si>
  <si>
    <t>2018년 3월말</t>
    <phoneticPr fontId="10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</si>
</sst>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#,##0_ "/>
    <numFmt numFmtId="177" formatCode="0.0_ "/>
    <numFmt numFmtId="178" formatCode="#,##0\ "/>
    <numFmt numFmtId="179" formatCode="#,##0_);[Red]\(#,##0\)"/>
  </numFmts>
  <fonts count="2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b/>
      <vertAlign val="superscript"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12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10"/>
      <name val="굴림체"/>
      <family val="3"/>
      <charset val="129"/>
    </font>
    <font>
      <b/>
      <sz val="18"/>
      <color indexed="12"/>
      <name val="맑은 고딕"/>
      <family val="3"/>
      <charset val="129"/>
    </font>
    <font>
      <b/>
      <sz val="18"/>
      <color theme="1"/>
      <name val="맑은 고딕"/>
      <family val="3"/>
      <charset val="129"/>
    </font>
    <font>
      <sz val="10"/>
      <color theme="1"/>
      <name val="굴림체"/>
      <family val="3"/>
      <charset val="129"/>
    </font>
    <font>
      <sz val="11"/>
      <color indexed="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right" vertical="center"/>
    </xf>
    <xf numFmtId="177" fontId="11" fillId="4" borderId="1" xfId="0" applyNumberFormat="1" applyFont="1" applyFill="1" applyBorder="1">
      <alignment vertical="center"/>
    </xf>
    <xf numFmtId="0" fontId="1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right" vertical="center"/>
    </xf>
    <xf numFmtId="177" fontId="11" fillId="2" borderId="3" xfId="0" applyNumberFormat="1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right" vertical="center"/>
    </xf>
    <xf numFmtId="177" fontId="11" fillId="4" borderId="2" xfId="0" applyNumberFormat="1" applyFont="1" applyFill="1" applyBorder="1">
      <alignment vertical="center"/>
    </xf>
    <xf numFmtId="0" fontId="0" fillId="0" borderId="0" xfId="0" applyBorder="1" applyAlignment="1">
      <alignment vertical="center"/>
    </xf>
    <xf numFmtId="178" fontId="19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41" fontId="14" fillId="2" borderId="1" xfId="1" applyFont="1" applyFill="1" applyBorder="1" applyAlignment="1">
      <alignment horizontal="center" vertical="center"/>
    </xf>
    <xf numFmtId="179" fontId="15" fillId="0" borderId="1" xfId="1" applyNumberFormat="1" applyFont="1" applyFill="1" applyBorder="1" applyAlignment="1">
      <alignment horizontal="right" vertical="center"/>
    </xf>
    <xf numFmtId="179" fontId="1" fillId="0" borderId="1" xfId="1" applyNumberFormat="1" applyFont="1" applyFill="1" applyBorder="1" applyAlignment="1">
      <alignment horizontal="right" vertical="center"/>
    </xf>
    <xf numFmtId="179" fontId="8" fillId="0" borderId="1" xfId="0" applyNumberFormat="1" applyFont="1" applyBorder="1" applyAlignment="1">
      <alignment horizontal="right" vertical="center"/>
    </xf>
    <xf numFmtId="179" fontId="0" fillId="0" borderId="1" xfId="0" applyNumberFormat="1" applyFont="1" applyBorder="1" applyAlignment="1">
      <alignment horizontal="right" vertical="center"/>
    </xf>
    <xf numFmtId="179" fontId="15" fillId="0" borderId="3" xfId="1" applyNumberFormat="1" applyFont="1" applyFill="1" applyBorder="1" applyAlignment="1">
      <alignment horizontal="right" vertical="center"/>
    </xf>
    <xf numFmtId="179" fontId="1" fillId="0" borderId="3" xfId="1" applyNumberFormat="1" applyFont="1" applyFill="1" applyBorder="1" applyAlignment="1">
      <alignment horizontal="right" vertical="center"/>
    </xf>
    <xf numFmtId="179" fontId="8" fillId="0" borderId="3" xfId="0" applyNumberFormat="1" applyFont="1" applyBorder="1" applyAlignment="1">
      <alignment horizontal="right" vertical="center"/>
    </xf>
    <xf numFmtId="179" fontId="0" fillId="0" borderId="3" xfId="0" applyNumberFormat="1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41" fontId="3" fillId="6" borderId="1" xfId="1" applyFont="1" applyFill="1" applyBorder="1" applyAlignment="1">
      <alignment horizontal="center" vertical="center"/>
    </xf>
    <xf numFmtId="41" fontId="14" fillId="6" borderId="1" xfId="1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7">
    <cellStyle name="쉼표 [0]" xfId="1" builtinId="6"/>
    <cellStyle name="표준" xfId="0" builtinId="0"/>
    <cellStyle name="표준 2" xfId="2"/>
    <cellStyle name="표준 3" xfId="3"/>
    <cellStyle name="표준 4" xfId="4"/>
    <cellStyle name="표준 5" xfId="5"/>
    <cellStyle name="표준 6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00CC"/>
  </sheetPr>
  <dimension ref="A1:K37"/>
  <sheetViews>
    <sheetView tabSelected="1" zoomScale="108" zoomScaleNormal="108" workbookViewId="0">
      <selection activeCell="N8" sqref="N8"/>
    </sheetView>
  </sheetViews>
  <sheetFormatPr defaultRowHeight="16.5"/>
  <cols>
    <col min="1" max="1" width="10.625" style="1" customWidth="1"/>
    <col min="2" max="2" width="10" style="1" customWidth="1"/>
    <col min="3" max="3" width="11.125" bestFit="1" customWidth="1"/>
    <col min="4" max="5" width="10.5" customWidth="1"/>
    <col min="6" max="6" width="11.125" bestFit="1" customWidth="1"/>
    <col min="7" max="8" width="10.375" customWidth="1"/>
    <col min="9" max="9" width="8.625" bestFit="1" customWidth="1"/>
    <col min="10" max="11" width="7.25" customWidth="1"/>
  </cols>
  <sheetData>
    <row r="1" spans="1:11" ht="34.5" customHeight="1">
      <c r="A1" s="41" t="s">
        <v>45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22.5" customHeight="1">
      <c r="A2" s="47" t="s">
        <v>55</v>
      </c>
      <c r="B2" s="47"/>
      <c r="C2" s="47"/>
      <c r="D2" s="1"/>
      <c r="E2" s="1"/>
      <c r="F2" s="1"/>
      <c r="G2" s="1"/>
      <c r="H2" s="1"/>
      <c r="I2" s="1"/>
      <c r="J2" s="40" t="s">
        <v>40</v>
      </c>
      <c r="K2" s="40"/>
    </row>
    <row r="3" spans="1:11" ht="22.5" customHeight="1">
      <c r="A3" s="43" t="s">
        <v>48</v>
      </c>
      <c r="B3" s="43" t="s">
        <v>35</v>
      </c>
      <c r="C3" s="45" t="s">
        <v>34</v>
      </c>
      <c r="D3" s="46"/>
      <c r="E3" s="46"/>
      <c r="F3" s="46" t="s">
        <v>3</v>
      </c>
      <c r="G3" s="46"/>
      <c r="H3" s="46"/>
      <c r="I3" s="46" t="s">
        <v>4</v>
      </c>
      <c r="J3" s="46"/>
      <c r="K3" s="46"/>
    </row>
    <row r="4" spans="1:11" ht="22.5" customHeight="1">
      <c r="A4" s="44"/>
      <c r="B4" s="44"/>
      <c r="C4" s="15" t="s">
        <v>0</v>
      </c>
      <c r="D4" s="15" t="s">
        <v>1</v>
      </c>
      <c r="E4" s="15" t="s">
        <v>2</v>
      </c>
      <c r="F4" s="15" t="s">
        <v>0</v>
      </c>
      <c r="G4" s="15" t="s">
        <v>1</v>
      </c>
      <c r="H4" s="15" t="s">
        <v>2</v>
      </c>
      <c r="I4" s="15" t="s">
        <v>0</v>
      </c>
      <c r="J4" s="15" t="s">
        <v>1</v>
      </c>
      <c r="K4" s="15" t="s">
        <v>2</v>
      </c>
    </row>
    <row r="5" spans="1:11" ht="22.5" customHeight="1">
      <c r="A5" s="37" t="s">
        <v>51</v>
      </c>
      <c r="B5" s="38">
        <v>119684</v>
      </c>
      <c r="C5" s="39">
        <v>290528</v>
      </c>
      <c r="D5" s="38">
        <v>148022</v>
      </c>
      <c r="E5" s="38">
        <v>142506</v>
      </c>
      <c r="F5" s="38">
        <v>286382</v>
      </c>
      <c r="G5" s="38">
        <v>145122</v>
      </c>
      <c r="H5" s="38">
        <v>141260</v>
      </c>
      <c r="I5" s="38">
        <v>4146</v>
      </c>
      <c r="J5" s="38">
        <v>2900</v>
      </c>
      <c r="K5" s="38">
        <v>1246</v>
      </c>
    </row>
    <row r="6" spans="1:11" ht="22.5" customHeight="1">
      <c r="A6" s="37" t="s">
        <v>54</v>
      </c>
      <c r="B6" s="38">
        <v>119743</v>
      </c>
      <c r="C6" s="39">
        <v>290288</v>
      </c>
      <c r="D6" s="38">
        <v>147908</v>
      </c>
      <c r="E6" s="38">
        <v>142380</v>
      </c>
      <c r="F6" s="38">
        <v>286154</v>
      </c>
      <c r="G6" s="38">
        <v>145019</v>
      </c>
      <c r="H6" s="38">
        <v>141135</v>
      </c>
      <c r="I6" s="38">
        <v>4134</v>
      </c>
      <c r="J6" s="38">
        <v>2889</v>
      </c>
      <c r="K6" s="38">
        <v>1245</v>
      </c>
    </row>
    <row r="7" spans="1:11" ht="22.5" customHeight="1">
      <c r="A7" s="37" t="s">
        <v>57</v>
      </c>
      <c r="B7" s="38">
        <v>119882</v>
      </c>
      <c r="C7" s="39">
        <v>289956</v>
      </c>
      <c r="D7" s="38">
        <v>147772</v>
      </c>
      <c r="E7" s="38">
        <v>142184</v>
      </c>
      <c r="F7" s="38">
        <v>285858</v>
      </c>
      <c r="G7" s="38">
        <v>144910</v>
      </c>
      <c r="H7" s="38">
        <v>140948</v>
      </c>
      <c r="I7" s="38">
        <v>4098</v>
      </c>
      <c r="J7" s="38">
        <v>2862</v>
      </c>
      <c r="K7" s="38">
        <v>1236</v>
      </c>
    </row>
    <row r="8" spans="1:11" ht="24" customHeight="1">
      <c r="A8" s="36" t="s">
        <v>56</v>
      </c>
      <c r="B8" s="23">
        <f>SUM(B9:B35)</f>
        <v>119912</v>
      </c>
      <c r="C8" s="24">
        <f>D8+E8</f>
        <v>289713</v>
      </c>
      <c r="D8" s="23">
        <f>SUM(D9:D35)</f>
        <v>147654</v>
      </c>
      <c r="E8" s="23">
        <f>SUM(E9:E35)</f>
        <v>142059</v>
      </c>
      <c r="F8" s="23">
        <f>G8+H8</f>
        <v>285529</v>
      </c>
      <c r="G8" s="23">
        <f>SUM(G9:G35)</f>
        <v>144731</v>
      </c>
      <c r="H8" s="23">
        <f>SUM(H9:H35)</f>
        <v>140798</v>
      </c>
      <c r="I8" s="23">
        <f>J8+K8</f>
        <v>4184</v>
      </c>
      <c r="J8" s="23">
        <f>SUM(J9:J35)</f>
        <v>2923</v>
      </c>
      <c r="K8" s="23">
        <f>SUM(K9:K35)</f>
        <v>1261</v>
      </c>
    </row>
    <row r="9" spans="1:11" s="10" customFormat="1" ht="22.5" customHeight="1">
      <c r="A9" s="3" t="s">
        <v>6</v>
      </c>
      <c r="B9" s="34">
        <v>6416</v>
      </c>
      <c r="C9" s="25">
        <f>SUM(D9:E9)</f>
        <v>14410</v>
      </c>
      <c r="D9" s="26">
        <f>SUM(G9+J9)</f>
        <v>7519</v>
      </c>
      <c r="E9" s="26">
        <f>SUM(H9+K9)</f>
        <v>6891</v>
      </c>
      <c r="F9" s="27">
        <f t="shared" ref="F9:F35" si="0">SUM(G9:H9)</f>
        <v>13761</v>
      </c>
      <c r="G9" s="26">
        <v>6951</v>
      </c>
      <c r="H9" s="26">
        <v>6810</v>
      </c>
      <c r="I9" s="27">
        <f>SUM(J9:K9)</f>
        <v>649</v>
      </c>
      <c r="J9" s="28">
        <v>568</v>
      </c>
      <c r="K9" s="28">
        <v>81</v>
      </c>
    </row>
    <row r="10" spans="1:11" s="10" customFormat="1" ht="22.5" customHeight="1">
      <c r="A10" s="3" t="s">
        <v>7</v>
      </c>
      <c r="B10" s="34">
        <v>8505</v>
      </c>
      <c r="C10" s="25">
        <f t="shared" ref="C10:C35" si="1">SUM(D10:E10)</f>
        <v>21215</v>
      </c>
      <c r="D10" s="26">
        <f t="shared" ref="D10:D35" si="2">SUM(G10+J10)</f>
        <v>10679</v>
      </c>
      <c r="E10" s="26">
        <f t="shared" ref="E10:E35" si="3">SUM(H10+K10)</f>
        <v>10536</v>
      </c>
      <c r="F10" s="27">
        <f t="shared" si="0"/>
        <v>21085</v>
      </c>
      <c r="G10" s="26">
        <v>10639</v>
      </c>
      <c r="H10" s="26">
        <v>10446</v>
      </c>
      <c r="I10" s="27">
        <f t="shared" ref="I10:I35" si="4">SUM(J10:K10)</f>
        <v>130</v>
      </c>
      <c r="J10" s="28">
        <v>40</v>
      </c>
      <c r="K10" s="28">
        <v>90</v>
      </c>
    </row>
    <row r="11" spans="1:11" s="10" customFormat="1" ht="22.5" customHeight="1">
      <c r="A11" s="3" t="s">
        <v>8</v>
      </c>
      <c r="B11" s="34">
        <v>3258</v>
      </c>
      <c r="C11" s="25">
        <f t="shared" si="1"/>
        <v>6871</v>
      </c>
      <c r="D11" s="26">
        <f t="shared" si="2"/>
        <v>3571</v>
      </c>
      <c r="E11" s="26">
        <f t="shared" si="3"/>
        <v>3300</v>
      </c>
      <c r="F11" s="27">
        <f t="shared" si="0"/>
        <v>6697</v>
      </c>
      <c r="G11" s="26">
        <v>3441</v>
      </c>
      <c r="H11" s="26">
        <v>3256</v>
      </c>
      <c r="I11" s="27">
        <f t="shared" si="4"/>
        <v>174</v>
      </c>
      <c r="J11" s="28">
        <v>130</v>
      </c>
      <c r="K11" s="28">
        <v>44</v>
      </c>
    </row>
    <row r="12" spans="1:11" s="10" customFormat="1" ht="22.5" customHeight="1">
      <c r="A12" s="3" t="s">
        <v>9</v>
      </c>
      <c r="B12" s="34">
        <v>3468</v>
      </c>
      <c r="C12" s="25">
        <f t="shared" si="1"/>
        <v>6973</v>
      </c>
      <c r="D12" s="26">
        <f t="shared" si="2"/>
        <v>3667</v>
      </c>
      <c r="E12" s="26">
        <f t="shared" si="3"/>
        <v>3306</v>
      </c>
      <c r="F12" s="27">
        <f t="shared" si="0"/>
        <v>6766</v>
      </c>
      <c r="G12" s="26">
        <v>3504</v>
      </c>
      <c r="H12" s="26">
        <v>3262</v>
      </c>
      <c r="I12" s="27">
        <f t="shared" si="4"/>
        <v>207</v>
      </c>
      <c r="J12" s="28">
        <v>163</v>
      </c>
      <c r="K12" s="28">
        <v>44</v>
      </c>
    </row>
    <row r="13" spans="1:11" s="10" customFormat="1" ht="22.5" customHeight="1">
      <c r="A13" s="3" t="s">
        <v>10</v>
      </c>
      <c r="B13" s="34">
        <v>1726</v>
      </c>
      <c r="C13" s="25">
        <f t="shared" si="1"/>
        <v>3199</v>
      </c>
      <c r="D13" s="26">
        <f t="shared" si="2"/>
        <v>1668</v>
      </c>
      <c r="E13" s="26">
        <f t="shared" si="3"/>
        <v>1531</v>
      </c>
      <c r="F13" s="27">
        <f t="shared" si="0"/>
        <v>3097</v>
      </c>
      <c r="G13" s="26">
        <v>1576</v>
      </c>
      <c r="H13" s="26">
        <v>1521</v>
      </c>
      <c r="I13" s="27">
        <f t="shared" si="4"/>
        <v>102</v>
      </c>
      <c r="J13" s="28">
        <v>92</v>
      </c>
      <c r="K13" s="28">
        <v>10</v>
      </c>
    </row>
    <row r="14" spans="1:11" s="10" customFormat="1" ht="22.5" customHeight="1">
      <c r="A14" s="3" t="s">
        <v>11</v>
      </c>
      <c r="B14" s="34">
        <v>1277</v>
      </c>
      <c r="C14" s="25">
        <f t="shared" si="1"/>
        <v>2336</v>
      </c>
      <c r="D14" s="26">
        <f t="shared" si="2"/>
        <v>1156</v>
      </c>
      <c r="E14" s="26">
        <f t="shared" si="3"/>
        <v>1180</v>
      </c>
      <c r="F14" s="27">
        <f t="shared" si="0"/>
        <v>2280</v>
      </c>
      <c r="G14" s="26">
        <v>1106</v>
      </c>
      <c r="H14" s="26">
        <v>1174</v>
      </c>
      <c r="I14" s="27">
        <f t="shared" si="4"/>
        <v>56</v>
      </c>
      <c r="J14" s="28">
        <v>50</v>
      </c>
      <c r="K14" s="28">
        <v>6</v>
      </c>
    </row>
    <row r="15" spans="1:11" s="10" customFormat="1" ht="22.5" customHeight="1">
      <c r="A15" s="3" t="s">
        <v>12</v>
      </c>
      <c r="B15" s="34">
        <v>1181</v>
      </c>
      <c r="C15" s="25">
        <f t="shared" si="1"/>
        <v>2218</v>
      </c>
      <c r="D15" s="26">
        <f t="shared" si="2"/>
        <v>1239</v>
      </c>
      <c r="E15" s="26">
        <f t="shared" si="3"/>
        <v>979</v>
      </c>
      <c r="F15" s="27">
        <f t="shared" si="0"/>
        <v>2136</v>
      </c>
      <c r="G15" s="26">
        <v>1168</v>
      </c>
      <c r="H15" s="26">
        <v>968</v>
      </c>
      <c r="I15" s="27">
        <f t="shared" si="4"/>
        <v>82</v>
      </c>
      <c r="J15" s="28">
        <v>71</v>
      </c>
      <c r="K15" s="33">
        <v>11</v>
      </c>
    </row>
    <row r="16" spans="1:11" s="10" customFormat="1" ht="22.5" customHeight="1">
      <c r="A16" s="3" t="s">
        <v>13</v>
      </c>
      <c r="B16" s="34">
        <v>2316</v>
      </c>
      <c r="C16" s="25">
        <f t="shared" si="1"/>
        <v>4426</v>
      </c>
      <c r="D16" s="26">
        <f t="shared" si="2"/>
        <v>2254</v>
      </c>
      <c r="E16" s="26">
        <f t="shared" si="3"/>
        <v>2172</v>
      </c>
      <c r="F16" s="27">
        <f t="shared" si="0"/>
        <v>4360</v>
      </c>
      <c r="G16" s="26">
        <v>2212</v>
      </c>
      <c r="H16" s="26">
        <v>2148</v>
      </c>
      <c r="I16" s="27">
        <f t="shared" si="4"/>
        <v>66</v>
      </c>
      <c r="J16" s="28">
        <v>42</v>
      </c>
      <c r="K16" s="33">
        <v>24</v>
      </c>
    </row>
    <row r="17" spans="1:11" s="10" customFormat="1" ht="22.5" customHeight="1">
      <c r="A17" s="3" t="s">
        <v>14</v>
      </c>
      <c r="B17" s="34">
        <v>1656</v>
      </c>
      <c r="C17" s="25">
        <f t="shared" si="1"/>
        <v>3225</v>
      </c>
      <c r="D17" s="26">
        <f t="shared" si="2"/>
        <v>1625</v>
      </c>
      <c r="E17" s="26">
        <f t="shared" si="3"/>
        <v>1600</v>
      </c>
      <c r="F17" s="27">
        <f t="shared" si="0"/>
        <v>3199</v>
      </c>
      <c r="G17" s="26">
        <v>1614</v>
      </c>
      <c r="H17" s="26">
        <v>1585</v>
      </c>
      <c r="I17" s="27">
        <f t="shared" si="4"/>
        <v>26</v>
      </c>
      <c r="J17" s="28">
        <v>11</v>
      </c>
      <c r="K17" s="33">
        <v>15</v>
      </c>
    </row>
    <row r="18" spans="1:11" s="10" customFormat="1" ht="22.5" customHeight="1">
      <c r="A18" s="3" t="s">
        <v>15</v>
      </c>
      <c r="B18" s="34">
        <v>2423</v>
      </c>
      <c r="C18" s="25">
        <f t="shared" si="1"/>
        <v>5059</v>
      </c>
      <c r="D18" s="26">
        <f t="shared" si="2"/>
        <v>2533</v>
      </c>
      <c r="E18" s="26">
        <f t="shared" si="3"/>
        <v>2526</v>
      </c>
      <c r="F18" s="27">
        <f t="shared" si="0"/>
        <v>4978</v>
      </c>
      <c r="G18" s="26">
        <v>2478</v>
      </c>
      <c r="H18" s="26">
        <v>2500</v>
      </c>
      <c r="I18" s="27">
        <f t="shared" si="4"/>
        <v>81</v>
      </c>
      <c r="J18" s="28">
        <v>55</v>
      </c>
      <c r="K18" s="28">
        <v>26</v>
      </c>
    </row>
    <row r="19" spans="1:11" s="10" customFormat="1" ht="22.5" customHeight="1">
      <c r="A19" s="3" t="s">
        <v>16</v>
      </c>
      <c r="B19" s="34">
        <v>2280</v>
      </c>
      <c r="C19" s="25">
        <f t="shared" si="1"/>
        <v>4461</v>
      </c>
      <c r="D19" s="26">
        <f t="shared" si="2"/>
        <v>2315</v>
      </c>
      <c r="E19" s="26">
        <f t="shared" si="3"/>
        <v>2146</v>
      </c>
      <c r="F19" s="27">
        <f t="shared" si="0"/>
        <v>4416</v>
      </c>
      <c r="G19" s="26">
        <v>2287</v>
      </c>
      <c r="H19" s="26">
        <v>2129</v>
      </c>
      <c r="I19" s="27">
        <f t="shared" si="4"/>
        <v>45</v>
      </c>
      <c r="J19" s="28">
        <v>28</v>
      </c>
      <c r="K19" s="28">
        <v>17</v>
      </c>
    </row>
    <row r="20" spans="1:11" s="10" customFormat="1" ht="22.5" customHeight="1">
      <c r="A20" s="3" t="s">
        <v>17</v>
      </c>
      <c r="B20" s="34">
        <v>3261</v>
      </c>
      <c r="C20" s="25">
        <f t="shared" si="1"/>
        <v>6781</v>
      </c>
      <c r="D20" s="26">
        <f t="shared" si="2"/>
        <v>3508</v>
      </c>
      <c r="E20" s="26">
        <f t="shared" si="3"/>
        <v>3273</v>
      </c>
      <c r="F20" s="27">
        <f t="shared" si="0"/>
        <v>6733</v>
      </c>
      <c r="G20" s="26">
        <v>3493</v>
      </c>
      <c r="H20" s="26">
        <v>3240</v>
      </c>
      <c r="I20" s="27">
        <f t="shared" si="4"/>
        <v>48</v>
      </c>
      <c r="J20" s="28">
        <v>15</v>
      </c>
      <c r="K20" s="28">
        <v>33</v>
      </c>
    </row>
    <row r="21" spans="1:11" s="10" customFormat="1" ht="22.5" customHeight="1">
      <c r="A21" s="3" t="s">
        <v>18</v>
      </c>
      <c r="B21" s="34">
        <v>1907</v>
      </c>
      <c r="C21" s="25">
        <f t="shared" si="1"/>
        <v>4059</v>
      </c>
      <c r="D21" s="26">
        <f t="shared" si="2"/>
        <v>2036</v>
      </c>
      <c r="E21" s="26">
        <f t="shared" si="3"/>
        <v>2023</v>
      </c>
      <c r="F21" s="27">
        <f t="shared" si="0"/>
        <v>4026</v>
      </c>
      <c r="G21" s="26">
        <v>2029</v>
      </c>
      <c r="H21" s="26">
        <v>1997</v>
      </c>
      <c r="I21" s="27">
        <f t="shared" si="4"/>
        <v>33</v>
      </c>
      <c r="J21" s="28">
        <v>7</v>
      </c>
      <c r="K21" s="28">
        <v>26</v>
      </c>
    </row>
    <row r="22" spans="1:11" s="10" customFormat="1" ht="22.5" customHeight="1">
      <c r="A22" s="3" t="s">
        <v>19</v>
      </c>
      <c r="B22" s="34">
        <v>3136</v>
      </c>
      <c r="C22" s="25">
        <f t="shared" si="1"/>
        <v>6226</v>
      </c>
      <c r="D22" s="26">
        <f t="shared" si="2"/>
        <v>3288</v>
      </c>
      <c r="E22" s="26">
        <f t="shared" si="3"/>
        <v>2938</v>
      </c>
      <c r="F22" s="27">
        <f t="shared" si="0"/>
        <v>5927</v>
      </c>
      <c r="G22" s="26">
        <v>3032</v>
      </c>
      <c r="H22" s="26">
        <v>2895</v>
      </c>
      <c r="I22" s="27">
        <f t="shared" si="4"/>
        <v>299</v>
      </c>
      <c r="J22" s="28">
        <v>256</v>
      </c>
      <c r="K22" s="28">
        <v>43</v>
      </c>
    </row>
    <row r="23" spans="1:11" s="10" customFormat="1" ht="22.5" customHeight="1">
      <c r="A23" s="3" t="s">
        <v>20</v>
      </c>
      <c r="B23" s="34">
        <v>5417</v>
      </c>
      <c r="C23" s="25">
        <f t="shared" si="1"/>
        <v>13014</v>
      </c>
      <c r="D23" s="26">
        <f t="shared" si="2"/>
        <v>6705</v>
      </c>
      <c r="E23" s="26">
        <f t="shared" si="3"/>
        <v>6309</v>
      </c>
      <c r="F23" s="27">
        <f t="shared" si="0"/>
        <v>12657</v>
      </c>
      <c r="G23" s="26">
        <v>6395</v>
      </c>
      <c r="H23" s="26">
        <v>6262</v>
      </c>
      <c r="I23" s="27">
        <f t="shared" si="4"/>
        <v>357</v>
      </c>
      <c r="J23" s="28">
        <v>310</v>
      </c>
      <c r="K23" s="28">
        <v>47</v>
      </c>
    </row>
    <row r="24" spans="1:11" s="10" customFormat="1" ht="22.5" customHeight="1">
      <c r="A24" s="3" t="s">
        <v>21</v>
      </c>
      <c r="B24" s="34">
        <v>2902</v>
      </c>
      <c r="C24" s="25">
        <f t="shared" si="1"/>
        <v>7819</v>
      </c>
      <c r="D24" s="26">
        <f t="shared" si="2"/>
        <v>4016</v>
      </c>
      <c r="E24" s="26">
        <f t="shared" si="3"/>
        <v>3803</v>
      </c>
      <c r="F24" s="27">
        <f t="shared" si="0"/>
        <v>7555</v>
      </c>
      <c r="G24" s="26">
        <v>3770</v>
      </c>
      <c r="H24" s="26">
        <v>3785</v>
      </c>
      <c r="I24" s="27">
        <f t="shared" si="4"/>
        <v>264</v>
      </c>
      <c r="J24" s="28">
        <v>246</v>
      </c>
      <c r="K24" s="28">
        <v>18</v>
      </c>
    </row>
    <row r="25" spans="1:11" s="10" customFormat="1" ht="22.5" customHeight="1">
      <c r="A25" s="3" t="s">
        <v>22</v>
      </c>
      <c r="B25" s="34">
        <v>7888</v>
      </c>
      <c r="C25" s="25">
        <f t="shared" si="1"/>
        <v>20721</v>
      </c>
      <c r="D25" s="26">
        <f t="shared" si="2"/>
        <v>10246</v>
      </c>
      <c r="E25" s="26">
        <f t="shared" si="3"/>
        <v>10475</v>
      </c>
      <c r="F25" s="27">
        <f t="shared" si="0"/>
        <v>20573</v>
      </c>
      <c r="G25" s="26">
        <v>10172</v>
      </c>
      <c r="H25" s="26">
        <v>10401</v>
      </c>
      <c r="I25" s="27">
        <f t="shared" si="4"/>
        <v>148</v>
      </c>
      <c r="J25" s="28">
        <v>74</v>
      </c>
      <c r="K25" s="28">
        <v>74</v>
      </c>
    </row>
    <row r="26" spans="1:11" s="10" customFormat="1" ht="22.5" customHeight="1">
      <c r="A26" s="3" t="s">
        <v>23</v>
      </c>
      <c r="B26" s="34">
        <v>8634</v>
      </c>
      <c r="C26" s="25">
        <f t="shared" si="1"/>
        <v>21182</v>
      </c>
      <c r="D26" s="26">
        <f t="shared" si="2"/>
        <v>10618</v>
      </c>
      <c r="E26" s="26">
        <f t="shared" si="3"/>
        <v>10564</v>
      </c>
      <c r="F26" s="27">
        <f t="shared" si="0"/>
        <v>20946</v>
      </c>
      <c r="G26" s="26">
        <v>10477</v>
      </c>
      <c r="H26" s="26">
        <v>10469</v>
      </c>
      <c r="I26" s="27">
        <f t="shared" si="4"/>
        <v>236</v>
      </c>
      <c r="J26" s="28">
        <v>141</v>
      </c>
      <c r="K26" s="28">
        <v>95</v>
      </c>
    </row>
    <row r="27" spans="1:11" s="10" customFormat="1" ht="22.5" customHeight="1">
      <c r="A27" s="3" t="s">
        <v>24</v>
      </c>
      <c r="B27" s="34">
        <v>5570</v>
      </c>
      <c r="C27" s="25">
        <f t="shared" si="1"/>
        <v>12765</v>
      </c>
      <c r="D27" s="26">
        <f t="shared" si="2"/>
        <v>6663</v>
      </c>
      <c r="E27" s="26">
        <f t="shared" si="3"/>
        <v>6102</v>
      </c>
      <c r="F27" s="27">
        <f t="shared" si="0"/>
        <v>12575</v>
      </c>
      <c r="G27" s="26">
        <v>6549</v>
      </c>
      <c r="H27" s="26">
        <v>6026</v>
      </c>
      <c r="I27" s="27">
        <f t="shared" si="4"/>
        <v>190</v>
      </c>
      <c r="J27" s="28">
        <v>114</v>
      </c>
      <c r="K27" s="28">
        <v>76</v>
      </c>
    </row>
    <row r="28" spans="1:11" s="10" customFormat="1" ht="22.5" customHeight="1">
      <c r="A28" s="3" t="s">
        <v>25</v>
      </c>
      <c r="B28" s="34">
        <v>3992</v>
      </c>
      <c r="C28" s="25">
        <f t="shared" si="1"/>
        <v>11126</v>
      </c>
      <c r="D28" s="26">
        <f t="shared" si="2"/>
        <v>5571</v>
      </c>
      <c r="E28" s="26">
        <f t="shared" si="3"/>
        <v>5555</v>
      </c>
      <c r="F28" s="27">
        <f t="shared" si="0"/>
        <v>11022</v>
      </c>
      <c r="G28" s="26">
        <v>5525</v>
      </c>
      <c r="H28" s="26">
        <v>5497</v>
      </c>
      <c r="I28" s="27">
        <f t="shared" si="4"/>
        <v>104</v>
      </c>
      <c r="J28" s="28">
        <v>46</v>
      </c>
      <c r="K28" s="28">
        <v>58</v>
      </c>
    </row>
    <row r="29" spans="1:11" s="10" customFormat="1" ht="22.5" customHeight="1">
      <c r="A29" s="3" t="s">
        <v>26</v>
      </c>
      <c r="B29" s="34">
        <v>3831</v>
      </c>
      <c r="C29" s="25">
        <f t="shared" si="1"/>
        <v>9739</v>
      </c>
      <c r="D29" s="26">
        <f t="shared" si="2"/>
        <v>4866</v>
      </c>
      <c r="E29" s="26">
        <f t="shared" si="3"/>
        <v>4873</v>
      </c>
      <c r="F29" s="27">
        <f t="shared" si="0"/>
        <v>9579</v>
      </c>
      <c r="G29" s="26">
        <v>4773</v>
      </c>
      <c r="H29" s="26">
        <v>4806</v>
      </c>
      <c r="I29" s="27">
        <f t="shared" si="4"/>
        <v>160</v>
      </c>
      <c r="J29" s="28">
        <v>93</v>
      </c>
      <c r="K29" s="28">
        <v>67</v>
      </c>
    </row>
    <row r="30" spans="1:11" s="10" customFormat="1" ht="22.5" customHeight="1">
      <c r="A30" s="3" t="s">
        <v>27</v>
      </c>
      <c r="B30" s="34">
        <v>13105</v>
      </c>
      <c r="C30" s="25">
        <f t="shared" si="1"/>
        <v>34968</v>
      </c>
      <c r="D30" s="26">
        <f t="shared" si="2"/>
        <v>17766</v>
      </c>
      <c r="E30" s="26">
        <f t="shared" si="3"/>
        <v>17202</v>
      </c>
      <c r="F30" s="27">
        <f t="shared" si="0"/>
        <v>34755</v>
      </c>
      <c r="G30" s="26">
        <v>17665</v>
      </c>
      <c r="H30" s="26">
        <v>17090</v>
      </c>
      <c r="I30" s="27">
        <f t="shared" si="4"/>
        <v>213</v>
      </c>
      <c r="J30" s="28">
        <v>101</v>
      </c>
      <c r="K30" s="28">
        <v>112</v>
      </c>
    </row>
    <row r="31" spans="1:11" s="10" customFormat="1" ht="22.5" customHeight="1">
      <c r="A31" s="3" t="s">
        <v>28</v>
      </c>
      <c r="B31" s="34">
        <v>11344</v>
      </c>
      <c r="C31" s="25">
        <f t="shared" si="1"/>
        <v>31690</v>
      </c>
      <c r="D31" s="26">
        <f t="shared" si="2"/>
        <v>15879</v>
      </c>
      <c r="E31" s="26">
        <f t="shared" si="3"/>
        <v>15811</v>
      </c>
      <c r="F31" s="27">
        <f t="shared" si="0"/>
        <v>31505</v>
      </c>
      <c r="G31" s="26">
        <v>15792</v>
      </c>
      <c r="H31" s="26">
        <v>15713</v>
      </c>
      <c r="I31" s="27">
        <f t="shared" si="4"/>
        <v>185</v>
      </c>
      <c r="J31" s="28">
        <v>87</v>
      </c>
      <c r="K31" s="28">
        <v>98</v>
      </c>
    </row>
    <row r="32" spans="1:11" s="10" customFormat="1" ht="22.5" customHeight="1">
      <c r="A32" s="3" t="s">
        <v>29</v>
      </c>
      <c r="B32" s="34">
        <v>9595</v>
      </c>
      <c r="C32" s="25">
        <f t="shared" si="1"/>
        <v>22672</v>
      </c>
      <c r="D32" s="26">
        <f t="shared" si="2"/>
        <v>11727</v>
      </c>
      <c r="E32" s="26">
        <f t="shared" si="3"/>
        <v>10945</v>
      </c>
      <c r="F32" s="27">
        <f t="shared" si="0"/>
        <v>22519</v>
      </c>
      <c r="G32" s="26">
        <v>11673</v>
      </c>
      <c r="H32" s="26">
        <v>10846</v>
      </c>
      <c r="I32" s="27">
        <f t="shared" si="4"/>
        <v>153</v>
      </c>
      <c r="J32" s="28">
        <v>54</v>
      </c>
      <c r="K32" s="28">
        <v>99</v>
      </c>
    </row>
    <row r="33" spans="1:11" s="10" customFormat="1" ht="22.5" customHeight="1">
      <c r="A33" s="3" t="s">
        <v>30</v>
      </c>
      <c r="B33" s="34">
        <v>2955</v>
      </c>
      <c r="C33" s="25">
        <f t="shared" si="1"/>
        <v>8466</v>
      </c>
      <c r="D33" s="26">
        <f t="shared" si="2"/>
        <v>4324</v>
      </c>
      <c r="E33" s="26">
        <f t="shared" si="3"/>
        <v>4142</v>
      </c>
      <c r="F33" s="27">
        <f t="shared" si="0"/>
        <v>8413</v>
      </c>
      <c r="G33" s="26">
        <v>4298</v>
      </c>
      <c r="H33" s="26">
        <v>4115</v>
      </c>
      <c r="I33" s="27">
        <f t="shared" si="4"/>
        <v>53</v>
      </c>
      <c r="J33" s="28">
        <v>26</v>
      </c>
      <c r="K33" s="28">
        <v>27</v>
      </c>
    </row>
    <row r="34" spans="1:11" s="10" customFormat="1" ht="22.5" customHeight="1">
      <c r="A34" s="3" t="s">
        <v>31</v>
      </c>
      <c r="B34" s="34">
        <v>1287</v>
      </c>
      <c r="C34" s="25">
        <f t="shared" si="1"/>
        <v>2831</v>
      </c>
      <c r="D34" s="26">
        <f t="shared" si="2"/>
        <v>1563</v>
      </c>
      <c r="E34" s="26">
        <f t="shared" si="3"/>
        <v>1268</v>
      </c>
      <c r="F34" s="27">
        <f t="shared" si="0"/>
        <v>2714</v>
      </c>
      <c r="G34" s="26">
        <v>1460</v>
      </c>
      <c r="H34" s="26">
        <v>1254</v>
      </c>
      <c r="I34" s="27">
        <f t="shared" si="4"/>
        <v>117</v>
      </c>
      <c r="J34" s="28">
        <v>103</v>
      </c>
      <c r="K34" s="28">
        <v>14</v>
      </c>
    </row>
    <row r="35" spans="1:11" s="10" customFormat="1" ht="22.5" customHeight="1">
      <c r="A35" s="4" t="s">
        <v>32</v>
      </c>
      <c r="B35" s="35">
        <v>582</v>
      </c>
      <c r="C35" s="29">
        <f t="shared" si="1"/>
        <v>1261</v>
      </c>
      <c r="D35" s="30">
        <f t="shared" si="2"/>
        <v>652</v>
      </c>
      <c r="E35" s="30">
        <f t="shared" si="3"/>
        <v>609</v>
      </c>
      <c r="F35" s="31">
        <f t="shared" si="0"/>
        <v>1255</v>
      </c>
      <c r="G35" s="30">
        <v>652</v>
      </c>
      <c r="H35" s="30">
        <v>603</v>
      </c>
      <c r="I35" s="31">
        <f t="shared" si="4"/>
        <v>6</v>
      </c>
      <c r="J35" s="32">
        <v>0</v>
      </c>
      <c r="K35" s="32">
        <v>6</v>
      </c>
    </row>
    <row r="36" spans="1:11">
      <c r="A36" s="19" t="s">
        <v>44</v>
      </c>
      <c r="B36" s="20"/>
      <c r="C36" s="21"/>
      <c r="D36" s="21"/>
      <c r="E36" s="21"/>
      <c r="F36" s="21"/>
      <c r="G36" s="20"/>
      <c r="H36" s="20"/>
      <c r="I36" s="21"/>
      <c r="J36" s="21"/>
      <c r="K36" s="21"/>
    </row>
    <row r="37" spans="1:11">
      <c r="A37" s="22"/>
      <c r="B37" s="20"/>
      <c r="C37" s="21"/>
      <c r="D37" s="21"/>
      <c r="E37" s="21"/>
      <c r="F37" s="21"/>
      <c r="G37" s="20"/>
      <c r="H37" s="20"/>
      <c r="I37" s="21"/>
      <c r="J37" s="21"/>
      <c r="K37" s="21"/>
    </row>
  </sheetData>
  <mergeCells count="8">
    <mergeCell ref="J2:K2"/>
    <mergeCell ref="A1:K1"/>
    <mergeCell ref="B3:B4"/>
    <mergeCell ref="A3:A4"/>
    <mergeCell ref="C3:E3"/>
    <mergeCell ref="F3:H3"/>
    <mergeCell ref="I3:K3"/>
    <mergeCell ref="A2:C2"/>
  </mergeCells>
  <phoneticPr fontId="2" type="noConversion"/>
  <pageMargins left="0.56000000000000005" right="0.16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E15"/>
  <sheetViews>
    <sheetView workbookViewId="0">
      <selection activeCell="G19" sqref="G19"/>
    </sheetView>
  </sheetViews>
  <sheetFormatPr defaultRowHeight="16.5"/>
  <cols>
    <col min="1" max="4" width="14.875" customWidth="1"/>
    <col min="5" max="5" width="11.875" bestFit="1" customWidth="1"/>
  </cols>
  <sheetData>
    <row r="1" spans="1:5" ht="26.25">
      <c r="A1" s="49" t="s">
        <v>43</v>
      </c>
      <c r="B1" s="49"/>
      <c r="C1" s="49"/>
      <c r="D1" s="49"/>
      <c r="E1" s="49"/>
    </row>
    <row r="2" spans="1:5" ht="24" customHeight="1">
      <c r="A2" s="2" t="s">
        <v>58</v>
      </c>
      <c r="B2" s="1"/>
      <c r="C2" s="1"/>
      <c r="D2" s="48" t="s">
        <v>37</v>
      </c>
      <c r="E2" s="48"/>
    </row>
    <row r="3" spans="1:5" ht="37.5" customHeight="1">
      <c r="A3" s="6" t="s">
        <v>41</v>
      </c>
      <c r="B3" s="6" t="s">
        <v>0</v>
      </c>
      <c r="C3" s="6" t="s">
        <v>1</v>
      </c>
      <c r="D3" s="14" t="s">
        <v>47</v>
      </c>
      <c r="E3" s="6" t="s">
        <v>39</v>
      </c>
    </row>
    <row r="4" spans="1:5" ht="37.5" customHeight="1">
      <c r="A4" s="7" t="s">
        <v>33</v>
      </c>
      <c r="B4" s="8">
        <v>37830</v>
      </c>
      <c r="C4" s="8">
        <v>15023</v>
      </c>
      <c r="D4" s="8">
        <v>22807</v>
      </c>
      <c r="E4" s="9">
        <v>82</v>
      </c>
    </row>
    <row r="5" spans="1:5" ht="37.5" customHeight="1">
      <c r="A5" s="7" t="s">
        <v>36</v>
      </c>
      <c r="B5" s="8">
        <v>39671</v>
      </c>
      <c r="C5" s="8">
        <v>15929</v>
      </c>
      <c r="D5" s="8">
        <v>23742</v>
      </c>
      <c r="E5" s="9">
        <v>89.4</v>
      </c>
    </row>
    <row r="6" spans="1:5" ht="37.5" customHeight="1">
      <c r="A6" s="7" t="s">
        <v>42</v>
      </c>
      <c r="B6" s="8">
        <v>41369</v>
      </c>
      <c r="C6" s="8">
        <v>16775</v>
      </c>
      <c r="D6" s="8">
        <v>24594</v>
      </c>
      <c r="E6" s="9">
        <v>96.8</v>
      </c>
    </row>
    <row r="7" spans="1:5" ht="37.5" customHeight="1">
      <c r="A7" s="7" t="s">
        <v>46</v>
      </c>
      <c r="B7" s="8">
        <v>43225</v>
      </c>
      <c r="C7" s="8">
        <v>17752</v>
      </c>
      <c r="D7" s="8">
        <v>25473</v>
      </c>
      <c r="E7" s="9">
        <v>105.4</v>
      </c>
    </row>
    <row r="8" spans="1:5" ht="37.5" customHeight="1">
      <c r="A8" s="16" t="s">
        <v>49</v>
      </c>
      <c r="B8" s="17">
        <v>44997</v>
      </c>
      <c r="C8" s="17">
        <v>18775</v>
      </c>
      <c r="D8" s="17">
        <v>26222</v>
      </c>
      <c r="E8" s="18">
        <v>114.3</v>
      </c>
    </row>
    <row r="9" spans="1:5" ht="37.5" customHeight="1">
      <c r="A9" s="16" t="s">
        <v>50</v>
      </c>
      <c r="B9" s="17">
        <v>46632</v>
      </c>
      <c r="C9" s="17">
        <v>19720</v>
      </c>
      <c r="D9" s="17">
        <v>26912</v>
      </c>
      <c r="E9" s="18">
        <v>121.8</v>
      </c>
    </row>
    <row r="10" spans="1:5" ht="37.5" customHeight="1">
      <c r="A10" s="16" t="s">
        <v>52</v>
      </c>
      <c r="B10" s="17">
        <v>48569</v>
      </c>
      <c r="C10" s="17">
        <v>20703</v>
      </c>
      <c r="D10" s="17">
        <v>27866</v>
      </c>
      <c r="E10" s="18">
        <v>130.64611577361737</v>
      </c>
    </row>
    <row r="11" spans="1:5" ht="37.5" customHeight="1">
      <c r="A11" s="16" t="s">
        <v>53</v>
      </c>
      <c r="B11" s="17">
        <f>SUM(C11:D11)</f>
        <v>48627</v>
      </c>
      <c r="C11" s="17">
        <v>20751</v>
      </c>
      <c r="D11" s="17">
        <v>27876</v>
      </c>
      <c r="E11" s="18">
        <f>B11/37049*100</f>
        <v>131.25050608653405</v>
      </c>
    </row>
    <row r="12" spans="1:5" ht="37.5" customHeight="1">
      <c r="A12" s="16" t="s">
        <v>59</v>
      </c>
      <c r="B12" s="17">
        <v>48684</v>
      </c>
      <c r="C12" s="17">
        <v>20804</v>
      </c>
      <c r="D12" s="17">
        <v>27880</v>
      </c>
      <c r="E12" s="18">
        <v>131.74929638449882</v>
      </c>
    </row>
    <row r="13" spans="1:5" ht="37.5" customHeight="1">
      <c r="A13" s="11" t="s">
        <v>60</v>
      </c>
      <c r="B13" s="12">
        <f>SUM(C13:D13)</f>
        <v>48775</v>
      </c>
      <c r="C13" s="12">
        <v>20840</v>
      </c>
      <c r="D13" s="12">
        <v>27935</v>
      </c>
      <c r="E13" s="13">
        <v>132.30000000000001</v>
      </c>
    </row>
    <row r="14" spans="1:5" ht="20.25" customHeight="1">
      <c r="A14" s="2" t="s">
        <v>5</v>
      </c>
    </row>
    <row r="15" spans="1:5">
      <c r="A15" s="5" t="s">
        <v>38</v>
      </c>
    </row>
  </sheetData>
  <mergeCells count="2">
    <mergeCell ref="D2:E2"/>
    <mergeCell ref="A1:E1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읍면동별 세대 및 인구</vt:lpstr>
      <vt:lpstr>65세이상 인구(총괄)</vt:lpstr>
      <vt:lpstr>'읍면동별 세대 및 인구'!Print_Area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2018-01-19T04:31:01Z</cp:lastPrinted>
  <dcterms:created xsi:type="dcterms:W3CDTF">2011-05-09T08:35:35Z</dcterms:created>
  <dcterms:modified xsi:type="dcterms:W3CDTF">2018-04-13T06:50:37Z</dcterms:modified>
</cp:coreProperties>
</file>